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3815" windowHeight="3810" tabRatio="875" activeTab="0"/>
  </bookViews>
  <sheets>
    <sheet name="Оглавление" sheetId="1" r:id="rId1"/>
    <sheet name="типы смазок" sheetId="2" r:id="rId2"/>
    <sheet name="доплаты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канаты" sheetId="19" state="hidden" r:id="rId19"/>
  </sheets>
  <definedNames>
    <definedName name="_xlnm._FilterDatabase" localSheetId="18" hidden="1">'канаты'!$A$2:$J$619</definedName>
    <definedName name="Z_25CCFC00_B2A0_11D5_BB28_0001029D9AF1_.wvu.Cols" localSheetId="6" hidden="1">'4'!#REF!</definedName>
    <definedName name="Z_25CCFC00_B2A0_11D5_BB28_0001029D9AF1_.wvu.PrintArea" localSheetId="3" hidden="1">'1'!#REF!</definedName>
    <definedName name="Z_25CCFC00_B2A0_11D5_BB28_0001029D9AF1_.wvu.PrintArea" localSheetId="12" hidden="1">'10'!#REF!</definedName>
    <definedName name="Z_25CCFC00_B2A0_11D5_BB28_0001029D9AF1_.wvu.PrintArea" localSheetId="13" hidden="1">'11'!#REF!</definedName>
    <definedName name="Z_25CCFC00_B2A0_11D5_BB28_0001029D9AF1_.wvu.PrintArea" localSheetId="14" hidden="1">'12'!#REF!</definedName>
    <definedName name="Z_25CCFC00_B2A0_11D5_BB28_0001029D9AF1_.wvu.PrintArea" localSheetId="15" hidden="1">'9'!#REF!</definedName>
    <definedName name="Z_25CCFC00_B2A0_11D5_BB28_0001029D9AF1_.wvu.PrintArea" localSheetId="4" hidden="1">'2'!#REF!</definedName>
    <definedName name="Z_25CCFC00_B2A0_11D5_BB28_0001029D9AF1_.wvu.PrintArea" localSheetId="5" hidden="1">'3'!#REF!</definedName>
    <definedName name="Z_25CCFC00_B2A0_11D5_BB28_0001029D9AF1_.wvu.PrintArea" localSheetId="6" hidden="1">'4'!#REF!</definedName>
    <definedName name="Z_25CCFC00_B2A0_11D5_BB28_0001029D9AF1_.wvu.PrintArea" localSheetId="7" hidden="1">'5'!#REF!</definedName>
    <definedName name="Z_25CCFC00_B2A0_11D5_BB28_0001029D9AF1_.wvu.PrintArea" localSheetId="8" hidden="1">'6'!#REF!</definedName>
    <definedName name="Z_25CCFC00_B2A0_11D5_BB28_0001029D9AF1_.wvu.PrintArea" localSheetId="9" hidden="1">'7'!#REF!</definedName>
    <definedName name="Z_25CCFC00_B2A0_11D5_BB28_0001029D9AF1_.wvu.PrintArea" localSheetId="10" hidden="1">'8'!#REF!</definedName>
    <definedName name="Z_25CCFC00_B2A0_11D5_BB28_0001029D9AF1_.wvu.PrintArea" localSheetId="11" hidden="1">'9'!#REF!</definedName>
    <definedName name="_xlnm.Print_Area" localSheetId="3">'1'!$A$1:$D$47</definedName>
    <definedName name="_xlnm.Print_Area" localSheetId="12">'10'!$A$1:$D$35</definedName>
    <definedName name="_xlnm.Print_Area" localSheetId="13">'11'!$A$1:$D$54</definedName>
    <definedName name="_xlnm.Print_Area" localSheetId="14">'12'!$A$1:$D$61</definedName>
    <definedName name="_xlnm.Print_Area" localSheetId="15">'13'!$A$1:$D$19</definedName>
    <definedName name="_xlnm.Print_Area" localSheetId="16">'14'!$A$1:$H$21</definedName>
    <definedName name="_xlnm.Print_Area" localSheetId="17">'15'!$A$1:$H$58</definedName>
    <definedName name="_xlnm.Print_Area" localSheetId="4">'2'!$A$1:$D$78</definedName>
    <definedName name="_xlnm.Print_Area" localSheetId="5">'3'!$A$1:$D$72</definedName>
    <definedName name="_xlnm.Print_Area" localSheetId="6">'4'!$A$1:$D$76</definedName>
    <definedName name="_xlnm.Print_Area" localSheetId="7">'5'!$A$1:$D$68</definedName>
    <definedName name="_xlnm.Print_Area" localSheetId="8">'6'!$A$1:$D$65</definedName>
    <definedName name="_xlnm.Print_Area" localSheetId="9">'7'!$A$1:$D$59</definedName>
    <definedName name="_xlnm.Print_Area" localSheetId="10">'8'!$A$1:$D$59</definedName>
    <definedName name="_xlnm.Print_Area" localSheetId="11">'9'!$A$1:$D$44</definedName>
    <definedName name="_xlnm.Print_Area" localSheetId="2">'доплаты'!$A$1:$I$41</definedName>
    <definedName name="_xlnm.Print_Area" localSheetId="0">'Оглавление'!$A$1:$H$68</definedName>
    <definedName name="_xlnm.Print_Area" localSheetId="1">'типы смазок'!$A$1:$N$48</definedName>
  </definedNames>
  <calcPr fullCalcOnLoad="1"/>
</workbook>
</file>

<file path=xl/sharedStrings.xml><?xml version="1.0" encoding="utf-8"?>
<sst xmlns="http://schemas.openxmlformats.org/spreadsheetml/2006/main" count="1877" uniqueCount="423">
  <si>
    <t>Диаметр, мм</t>
  </si>
  <si>
    <t>КАНАТ ОДИНАРНОЙ СВИВКИ ТИПА ЛК-О</t>
  </si>
  <si>
    <t xml:space="preserve">  ГОСТ  3062-80</t>
  </si>
  <si>
    <t>КОНСТРУКЦИИ  1х7(1+6)</t>
  </si>
  <si>
    <t>Ориентировочная масса 1000 м смазанного каната, кг</t>
  </si>
  <si>
    <t>Светлый</t>
  </si>
  <si>
    <t>КАНАТ ДВОЙНОЙ СВИВКИ ТИПА ТК</t>
  </si>
  <si>
    <t xml:space="preserve">  ГОСТ 3063-80 </t>
  </si>
  <si>
    <t>КОНСТРУКЦИИ 1х19(1+6+12)</t>
  </si>
  <si>
    <t xml:space="preserve">  ГОСТ 3064-80</t>
  </si>
  <si>
    <t>КАНАТ ОДИНАРНОЙ СВИВКИ ТИПА ТК</t>
  </si>
  <si>
    <t>КОНСТРУКЦИИ 1х37 (1+6+12+18)</t>
  </si>
  <si>
    <t xml:space="preserve">  ГОСТ 3066-80 </t>
  </si>
  <si>
    <t>КАНАТ ДВОЙНОЙ СВИВКИ ТИПА ЛК-Р</t>
  </si>
  <si>
    <t>КОНСТРУКЦИИ 6х7(1+6)+1х7(1+6)</t>
  </si>
  <si>
    <t xml:space="preserve">  ГОСТ 3067-80 </t>
  </si>
  <si>
    <t>КОНСТРУКЦИИ 6х19(1+6+12)+1х19(1+6+12)</t>
  </si>
  <si>
    <t xml:space="preserve">  ГОСТ 3069-80</t>
  </si>
  <si>
    <t>КАНАТ ДВОЙНОЙ СВИВКИ ТИПА ЛК-О</t>
  </si>
  <si>
    <t>КОНСТРУКЦИИ 6х7(1+6)+1о.с.</t>
  </si>
  <si>
    <t xml:space="preserve">  ГОСТ 3070-88</t>
  </si>
  <si>
    <t>КОНСТРУКЦИИ 6х19(1+6+12)+1о.с.</t>
  </si>
  <si>
    <t xml:space="preserve">  ГОСТ 3071-88 </t>
  </si>
  <si>
    <t>КОНСТРУКЦИИ 6х37(1+6+12+18)+1 о.с.</t>
  </si>
  <si>
    <t xml:space="preserve">  ГОСТ 3077-80 </t>
  </si>
  <si>
    <t xml:space="preserve">  ГОСТ 3079-80 </t>
  </si>
  <si>
    <t>КАНАТ ДВОЙНОЙ СВИВКИ ТИПА ТЛК-О</t>
  </si>
  <si>
    <t>КОНСТРУКЦИИ 6х37(1+6+15+15)+1о.с.</t>
  </si>
  <si>
    <t xml:space="preserve">  ГОСТ 3081-80 </t>
  </si>
  <si>
    <t>КОНСТРУКЦИИ 6х19(1+9+9)+7х7(1+6)</t>
  </si>
  <si>
    <t xml:space="preserve">  ГОСТ 3089-80 </t>
  </si>
  <si>
    <t>КАНАТ ТРОЙНОЙ СВИВКИ ТИПА ЛК-Р</t>
  </si>
  <si>
    <t>КОНСТРУКЦИИ 6х7х19(1+6+6+/6)+1о.с.</t>
  </si>
  <si>
    <t xml:space="preserve">  ГОСТ 7665-80</t>
  </si>
  <si>
    <t>КАНАТ ДВОЙНОЙ СВИВКИ ТИПА ЛК-3</t>
  </si>
  <si>
    <t>КОНСТРУКЦИИ 6х25(1+6;6+12)+1о.с.</t>
  </si>
  <si>
    <t xml:space="preserve">  ГОСТ 16853-88</t>
  </si>
  <si>
    <t>И ГЛУБОКОГО РАЗВЕДОЧНОГО  БУРЕНИЯ</t>
  </si>
  <si>
    <t>КОНСТРУКЦИИ 6х31(1+6+6/6+12)</t>
  </si>
  <si>
    <t xml:space="preserve">            С металлическим сердечником</t>
  </si>
  <si>
    <t xml:space="preserve">               С органическим сердечником</t>
  </si>
  <si>
    <t xml:space="preserve">  ГОСТ 7667-80</t>
  </si>
  <si>
    <t>КОНСТРУКЦИИ 6х25(1+6;6+12)+7х7(1+6)</t>
  </si>
  <si>
    <t xml:space="preserve">  ГОСТ 7668-80</t>
  </si>
  <si>
    <t>КАНАТ ДВОЙНОЙ СВИВКИ ТИПА ЛК-РО</t>
  </si>
  <si>
    <t>КОНСТРУКЦИИ 6х36(1+7+7/7+14)+1о.с.</t>
  </si>
  <si>
    <t xml:space="preserve">  ГОСТ 7669-80</t>
  </si>
  <si>
    <t>КОНСТРУКЦИИ 6х36(1+7+7/7+14)+7х7(1+6)</t>
  </si>
  <si>
    <t xml:space="preserve">  ГОСТ 14954-80</t>
  </si>
  <si>
    <t>КОНСТРУКЦИИ 6х19(1+6+6/6)+7х7(1+6)</t>
  </si>
  <si>
    <t xml:space="preserve">  ГОСТ 2688-80 </t>
  </si>
  <si>
    <t>КОНСТРУКЦИИ 6*19(1+6+6/6)+1о.с.</t>
  </si>
  <si>
    <t>КАНАТ СТАЛ. ДВОЙНОЙ СВИВКИ ТИПА ТК</t>
  </si>
  <si>
    <t>Оцинков. "Ж"</t>
  </si>
  <si>
    <t>Канат двойной свивки типа ТК конструкции 6x37(1+6+12+18)+1x37(1+6+12+18)</t>
  </si>
  <si>
    <t>ГОСТ 3068-88</t>
  </si>
  <si>
    <t>Ориент. масса 1000 м смазанного каната, кг</t>
  </si>
  <si>
    <t>Канат двойной свивки многопрядный типа ЛК-Р конструкции 18х19(1+6+6/6)+1 о.с.</t>
  </si>
  <si>
    <t>ГОСТ 3088-80</t>
  </si>
  <si>
    <t>Канат двойной свивки многопрядный малокрутящийся типов ЛК-О и ЛК-Р конструкции 12х7(1+6)+6х19(1+6+6/6)+1 о.с.</t>
  </si>
  <si>
    <t>ГОСТ 16828-81</t>
  </si>
  <si>
    <t>КАНАТЫ СТАЛЬНЫЕ АВИАЦИОННЫЕ</t>
  </si>
  <si>
    <t>ГОСТ 2172-80</t>
  </si>
  <si>
    <t xml:space="preserve"> </t>
  </si>
  <si>
    <t xml:space="preserve">  ГОСТ 3083-80 </t>
  </si>
  <si>
    <t xml:space="preserve">КАНАТ ДВОЙНОЙ СВИВКИ ТИПА ЛК-О </t>
  </si>
  <si>
    <t>Оглавление</t>
  </si>
  <si>
    <t>КОНСТРУКЦИИ 6х19(1+9+9)+1о.с. (ЛИФТОВЫЕ)</t>
  </si>
  <si>
    <t>Цена с учетом тары, руб/тн</t>
  </si>
  <si>
    <t xml:space="preserve">Цена с учетом тары, руб/1000 м </t>
  </si>
  <si>
    <t xml:space="preserve">Цена с учетом тары, руб/тн </t>
  </si>
  <si>
    <t>КАНАТ СТАЛЬНОЙ ТИПА ЛК-РО</t>
  </si>
  <si>
    <t>Г2172</t>
  </si>
  <si>
    <t>МС</t>
  </si>
  <si>
    <t>Г2688</t>
  </si>
  <si>
    <t>орг</t>
  </si>
  <si>
    <t>Г3062</t>
  </si>
  <si>
    <t>нет</t>
  </si>
  <si>
    <t>Г3063</t>
  </si>
  <si>
    <t>Г3064</t>
  </si>
  <si>
    <t>Г3066</t>
  </si>
  <si>
    <t>Г3067</t>
  </si>
  <si>
    <t>Г3068</t>
  </si>
  <si>
    <t>Г3069</t>
  </si>
  <si>
    <t>Г3070</t>
  </si>
  <si>
    <t>Г3071</t>
  </si>
  <si>
    <t>Г3077</t>
  </si>
  <si>
    <t>Г3079</t>
  </si>
  <si>
    <t>Г3081</t>
  </si>
  <si>
    <t>Г3083</t>
  </si>
  <si>
    <t>Г3085</t>
  </si>
  <si>
    <t>Г3088</t>
  </si>
  <si>
    <t>Г3089</t>
  </si>
  <si>
    <t>Г7665</t>
  </si>
  <si>
    <t>Г7667</t>
  </si>
  <si>
    <t>Г7668</t>
  </si>
  <si>
    <t>Г7669</t>
  </si>
  <si>
    <t>ТУ037</t>
  </si>
  <si>
    <t>ТУ025</t>
  </si>
  <si>
    <t>Г14954</t>
  </si>
  <si>
    <t>Г16827</t>
  </si>
  <si>
    <t>Г16828</t>
  </si>
  <si>
    <t>ТУ163</t>
  </si>
  <si>
    <t>ТУ273</t>
  </si>
  <si>
    <t>ТУ297</t>
  </si>
  <si>
    <t>ТУ625</t>
  </si>
  <si>
    <t>ТУ721</t>
  </si>
  <si>
    <t>ТУ722</t>
  </si>
  <si>
    <t>Г13840</t>
  </si>
  <si>
    <t>Г3090</t>
  </si>
  <si>
    <t>Г18901</t>
  </si>
  <si>
    <t>Г7675</t>
  </si>
  <si>
    <t>Г7676</t>
  </si>
  <si>
    <t>ТУ1216</t>
  </si>
  <si>
    <t>ТУ1444</t>
  </si>
  <si>
    <t>ТУ1394</t>
  </si>
  <si>
    <t>ТУ496</t>
  </si>
  <si>
    <t>Г16853</t>
  </si>
  <si>
    <t>Стандарт</t>
  </si>
  <si>
    <t>Сердечник</t>
  </si>
  <si>
    <t>Цинк/светлый после повышения</t>
  </si>
  <si>
    <t>Ориент. масса 1000 м, кг</t>
  </si>
  <si>
    <t>Повышение светлых на май</t>
  </si>
  <si>
    <t>Повышение оцинк. на май</t>
  </si>
  <si>
    <t>Цена на светлые после повыш, руб/тн</t>
  </si>
  <si>
    <t>При размещении заказа  вагонной нормы и более предусмотрены скидки.</t>
  </si>
  <si>
    <t xml:space="preserve">  </t>
  </si>
  <si>
    <t>Внимание!</t>
  </si>
  <si>
    <t>Прайс-лист не является основанием для окончательных расчетов!</t>
  </si>
  <si>
    <t>оцинкованный С</t>
  </si>
  <si>
    <t>6х7+1х7</t>
  </si>
  <si>
    <t>6х19+1х19</t>
  </si>
  <si>
    <t>нержавеющий 12Х18Н10Т</t>
  </si>
  <si>
    <t>Оглавление :</t>
  </si>
  <si>
    <t>Номенклатура</t>
  </si>
  <si>
    <t>Конструкция</t>
  </si>
  <si>
    <t>1.</t>
  </si>
  <si>
    <t>Канаты общего назначения</t>
  </si>
  <si>
    <t>1.1</t>
  </si>
  <si>
    <t>2688-80</t>
  </si>
  <si>
    <t>6х19+1о.с.</t>
  </si>
  <si>
    <t>двойной свивки ЛК-Р</t>
  </si>
  <si>
    <t>1.2</t>
  </si>
  <si>
    <t xml:space="preserve">3062-80 </t>
  </si>
  <si>
    <t>1х7</t>
  </si>
  <si>
    <t>одинарной свивки ЛК-0</t>
  </si>
  <si>
    <t>1.3</t>
  </si>
  <si>
    <t xml:space="preserve">3063-80 </t>
  </si>
  <si>
    <t>1х19</t>
  </si>
  <si>
    <t>одинарной свивки ТК</t>
  </si>
  <si>
    <t>1.4</t>
  </si>
  <si>
    <t xml:space="preserve">3064-80 </t>
  </si>
  <si>
    <t>1х37</t>
  </si>
  <si>
    <t>одинарной свивки типа ТК</t>
  </si>
  <si>
    <t>1.5</t>
  </si>
  <si>
    <t>3066-80</t>
  </si>
  <si>
    <t xml:space="preserve"> 6х7+1х7</t>
  </si>
  <si>
    <t>двойной свивки ЛК-0</t>
  </si>
  <si>
    <t>1.6</t>
  </si>
  <si>
    <t xml:space="preserve">3067-88 </t>
  </si>
  <si>
    <t>двойной свивки ТК</t>
  </si>
  <si>
    <t>1.7</t>
  </si>
  <si>
    <t xml:space="preserve">3068-88 </t>
  </si>
  <si>
    <t>6х37+1х37</t>
  </si>
  <si>
    <t>1.8</t>
  </si>
  <si>
    <t>3069-80</t>
  </si>
  <si>
    <t>1.9</t>
  </si>
  <si>
    <t xml:space="preserve">3070-88 </t>
  </si>
  <si>
    <t>6х19+1м (о.с.)</t>
  </si>
  <si>
    <t>1.10</t>
  </si>
  <si>
    <t xml:space="preserve">3071-88 </t>
  </si>
  <si>
    <t>6х37+1о.с.</t>
  </si>
  <si>
    <t>1.11</t>
  </si>
  <si>
    <t xml:space="preserve">3077-80 </t>
  </si>
  <si>
    <t>1.12</t>
  </si>
  <si>
    <t xml:space="preserve">3079-80 </t>
  </si>
  <si>
    <t>двойной свивки ТЛК-0</t>
  </si>
  <si>
    <t>1.13</t>
  </si>
  <si>
    <t xml:space="preserve">3081-80 </t>
  </si>
  <si>
    <t>6х19+7х7</t>
  </si>
  <si>
    <t>1.14</t>
  </si>
  <si>
    <t xml:space="preserve">3083-80 </t>
  </si>
  <si>
    <t>6х30+7о.с.</t>
  </si>
  <si>
    <t>двойной свивки ЛК-1</t>
  </si>
  <si>
    <t>1.15</t>
  </si>
  <si>
    <t xml:space="preserve">3089-80 </t>
  </si>
  <si>
    <t>6х7х19+1о.с.</t>
  </si>
  <si>
    <t>тройной свивки ЛК-Р</t>
  </si>
  <si>
    <t>1.16</t>
  </si>
  <si>
    <t>3093-80</t>
  </si>
  <si>
    <t>3х7 ; 3х27 ; 3х37</t>
  </si>
  <si>
    <t>тройной двойной свивки ЛК-О , ТК</t>
  </si>
  <si>
    <t>1.17</t>
  </si>
  <si>
    <t>3097-80</t>
  </si>
  <si>
    <t>8х16+9о.с ; 8х6+9о.с</t>
  </si>
  <si>
    <t>двойной свивки ТК ; ЛК-О</t>
  </si>
  <si>
    <t>1.18</t>
  </si>
  <si>
    <t xml:space="preserve">7665-80 </t>
  </si>
  <si>
    <t>6х25+1о.с.</t>
  </si>
  <si>
    <t>двойной свивки ЛК-3</t>
  </si>
  <si>
    <t>1.19</t>
  </si>
  <si>
    <t xml:space="preserve">7667-80 </t>
  </si>
  <si>
    <t>6х25+7х7</t>
  </si>
  <si>
    <t>1.20</t>
  </si>
  <si>
    <t>7668-80</t>
  </si>
  <si>
    <t xml:space="preserve"> 6х36+1о.с.</t>
  </si>
  <si>
    <t>двойной свивки  ЛК-РО</t>
  </si>
  <si>
    <t>1.21</t>
  </si>
  <si>
    <t xml:space="preserve">7669-80 </t>
  </si>
  <si>
    <t>6х36+7х7</t>
  </si>
  <si>
    <t>1.22</t>
  </si>
  <si>
    <t xml:space="preserve">7681-80 </t>
  </si>
  <si>
    <t>18х7+1о.с.</t>
  </si>
  <si>
    <t>двойной свивки многопрядный ЛК-О</t>
  </si>
  <si>
    <t>1.23</t>
  </si>
  <si>
    <t xml:space="preserve">14954-80 </t>
  </si>
  <si>
    <t>двойной свивки  ЛК-Р</t>
  </si>
  <si>
    <t>1.24</t>
  </si>
  <si>
    <t>14-173-118-2002</t>
  </si>
  <si>
    <t>2.</t>
  </si>
  <si>
    <t>Канат для шахтных подъемных устройств</t>
  </si>
  <si>
    <t>2.1</t>
  </si>
  <si>
    <t xml:space="preserve">3088-80 </t>
  </si>
  <si>
    <t>18х19+1о.с.</t>
  </si>
  <si>
    <t>Двойной свивки многопрядный ЛК-Р</t>
  </si>
  <si>
    <t>3.</t>
  </si>
  <si>
    <t>Канаты для систем управления самолетов и вертолетов</t>
  </si>
  <si>
    <t>3.1</t>
  </si>
  <si>
    <t>2172-80</t>
  </si>
  <si>
    <t xml:space="preserve"> 6х7+1х7  </t>
  </si>
  <si>
    <t>(12Х18Н10Т)</t>
  </si>
  <si>
    <t>Типа ЛК-О</t>
  </si>
  <si>
    <t>3.2</t>
  </si>
  <si>
    <t xml:space="preserve">2172-80 </t>
  </si>
  <si>
    <t xml:space="preserve"> 6х19+1х19</t>
  </si>
  <si>
    <t xml:space="preserve"> (12Х18Н10Т)</t>
  </si>
  <si>
    <t>3.3</t>
  </si>
  <si>
    <t>Оцинк. "С"</t>
  </si>
  <si>
    <t>3.4</t>
  </si>
  <si>
    <t xml:space="preserve">2172-80  </t>
  </si>
  <si>
    <t>4.</t>
  </si>
  <si>
    <t>Канаты стальные талевые для эксплуатационного и глубокого разведочного бурения нефтянных и газовых скважин</t>
  </si>
  <si>
    <t>4.1</t>
  </si>
  <si>
    <t xml:space="preserve">16853-88 </t>
  </si>
  <si>
    <t>6х31+7х7</t>
  </si>
  <si>
    <t>4.2</t>
  </si>
  <si>
    <t>6х31+1о.с.</t>
  </si>
  <si>
    <t>5.</t>
  </si>
  <si>
    <t>Дополнительный перечень продукции</t>
  </si>
  <si>
    <t>6.</t>
  </si>
  <si>
    <t xml:space="preserve">  ГОСТ 3093-80 </t>
  </si>
  <si>
    <t xml:space="preserve">  ГОСТ 3097-80 </t>
  </si>
  <si>
    <t>КАНАТ ДВОЙНОЙ СВИВИ ТИПА ЛК-О</t>
  </si>
  <si>
    <t>КОНСТРУКЦИИ 3х7 ; 3х27 ; 3х37</t>
  </si>
  <si>
    <t>КАНАТ ТДВОЙНОЙ СВИВКИ ТИПА ТК</t>
  </si>
  <si>
    <t>КОНСТРУКЦИИ 8х16+9о.с ; 8х6+9о.с.</t>
  </si>
  <si>
    <t>ТУ 14-4-118-2002</t>
  </si>
  <si>
    <t>КОНСТРУКЦИИ 6х36+7х7</t>
  </si>
  <si>
    <t>КАНАТ ДВОЙНОЙ СВИВКИ МНОГОПРЯДНЫЙ ТИПА ЛК-О</t>
  </si>
  <si>
    <t xml:space="preserve">  ГОСТ 7681-80</t>
  </si>
  <si>
    <t>КОНСТРУКЦИИ 18х7(1+6)+1о.с.</t>
  </si>
  <si>
    <t xml:space="preserve">                   Дополнительный список номенклатуры продукции</t>
  </si>
  <si>
    <t>Неуказанные в прайсе ТУ</t>
  </si>
  <si>
    <t>ТУ14-173-109-01</t>
  </si>
  <si>
    <t>ТУ14-173-115-02</t>
  </si>
  <si>
    <t>ТУ14-173-118-02</t>
  </si>
  <si>
    <t>ТУ14-173-123-02</t>
  </si>
  <si>
    <t>ТУ14-173-16-91</t>
  </si>
  <si>
    <t>ТУ14-173-55-93</t>
  </si>
  <si>
    <t>ТУ14-173-57-94</t>
  </si>
  <si>
    <t>ТУ14-173-80-97</t>
  </si>
  <si>
    <t>ТУ14-173-89-98</t>
  </si>
  <si>
    <t>ТУ14-173-95-99</t>
  </si>
  <si>
    <t>ТУ14-173-96-99А</t>
  </si>
  <si>
    <t>ТУ14-173-96-99Б</t>
  </si>
  <si>
    <t>ТУ14-173-96-99В</t>
  </si>
  <si>
    <t>ТУ14-4-1035-79</t>
  </si>
  <si>
    <t>ТУ14-4-1185-82</t>
  </si>
  <si>
    <t>ТУ14-4-1215-83</t>
  </si>
  <si>
    <t>ТУ14-4-1266-83</t>
  </si>
  <si>
    <t>ТУ14-4-1282-84</t>
  </si>
  <si>
    <t>ТУ14-4-1296-84</t>
  </si>
  <si>
    <t>ТУ14-4-1305-85</t>
  </si>
  <si>
    <t>ТУ14-4-1306-85</t>
  </si>
  <si>
    <t>ТУ14-4-278-73</t>
  </si>
  <si>
    <t>ТУ14-4-285-73</t>
  </si>
  <si>
    <t>ТУ14-4-297-85</t>
  </si>
  <si>
    <t>ТУ14-4-407-73</t>
  </si>
  <si>
    <t>ТУ14-4-412-73</t>
  </si>
  <si>
    <t>ТУ14-4-425-73</t>
  </si>
  <si>
    <t>ТУ14-4-426-73</t>
  </si>
  <si>
    <t>ТУ14-4-479-74</t>
  </si>
  <si>
    <t>ТУ14-4-498-74</t>
  </si>
  <si>
    <t>ТУ14-4-499-74</t>
  </si>
  <si>
    <t>ТУ14-4-512-74</t>
  </si>
  <si>
    <t>ТУ14-4-513-70</t>
  </si>
  <si>
    <t>ТУ14-4-575-75</t>
  </si>
  <si>
    <t>ТУ14-4-592-75</t>
  </si>
  <si>
    <t>ТУ14-4-602-75</t>
  </si>
  <si>
    <t>ТУ14-4-625-75</t>
  </si>
  <si>
    <t>ТУ14-4-632-75</t>
  </si>
  <si>
    <t>ТУ14-4-636-75</t>
  </si>
  <si>
    <t>ТУ14-4-637-75</t>
  </si>
  <si>
    <t>ТУ14-4-646-75</t>
  </si>
  <si>
    <t>ТУ14-4-675-75</t>
  </si>
  <si>
    <t>ТУ14-4-696-76</t>
  </si>
  <si>
    <t>ТУ14-4-701-76</t>
  </si>
  <si>
    <t>ТУ14-4-709-76</t>
  </si>
  <si>
    <t>ТУ14-4-796-77</t>
  </si>
  <si>
    <t>ТУ14-4-902-78</t>
  </si>
  <si>
    <t>ТУ14-4-968-79</t>
  </si>
  <si>
    <t>6х7+1о.с.</t>
  </si>
  <si>
    <t>1.25</t>
  </si>
  <si>
    <t>16828-80</t>
  </si>
  <si>
    <t>12х7+6х19+1 о.с</t>
  </si>
  <si>
    <t>Для канатов двойной свивки:</t>
  </si>
  <si>
    <t>-</t>
  </si>
  <si>
    <t>органический сердечник, не пропитанный в состоянии поставки;</t>
  </si>
  <si>
    <t>пряди каната и канат не смазываются;</t>
  </si>
  <si>
    <t>4.   Канаты с дополнительной смазкой</t>
  </si>
  <si>
    <t>пропитанный органический сердечник в состоянии поставки или органический</t>
  </si>
  <si>
    <t>Для производства канатов допускается использовать как пропитанный, так и не пропитанный органический сердечник в состоянии поставки.</t>
  </si>
  <si>
    <t>3.  Канаты со смазанными прядями и сердечником</t>
  </si>
  <si>
    <t>2.  Канаты со смазанным сердечником</t>
  </si>
  <si>
    <t>1  Канаты несмазанные полностью</t>
  </si>
  <si>
    <t>Типы смазок</t>
  </si>
  <si>
    <t>7.</t>
  </si>
  <si>
    <t>сердечник пропитывается методом окунания его в ванне со смазкой с использованием обтира;</t>
  </si>
  <si>
    <r>
      <t xml:space="preserve"> </t>
    </r>
    <r>
      <rPr>
        <sz val="11"/>
        <color indexed="8"/>
        <rFont val="Times New Roman"/>
        <family val="1"/>
      </rPr>
      <t>пряди каната смазываются подачей смазки в конус свивки с использованием обтира;</t>
    </r>
  </si>
  <si>
    <t>пряди каната смазываются подачей смазки в конус свивки с использованием обтира;</t>
  </si>
  <si>
    <t>при свивке каната смазка не применяется.</t>
  </si>
  <si>
    <t>пряди каната и канат не смазываются.</t>
  </si>
  <si>
    <t>КАНАТ СТАЛЬНЫЕ ТАЛЕВЫЕ ДЛЯ  ЭКСПЛУАТАЦИОННОГО</t>
  </si>
  <si>
    <t xml:space="preserve">Цена с учетом тары, руб/1 м </t>
  </si>
  <si>
    <t>КОНСТРУКЦИИ 6х30(0+15+15)+7о.с.</t>
  </si>
  <si>
    <t>1.26</t>
  </si>
  <si>
    <t>ТУ 14-173-040-2008</t>
  </si>
  <si>
    <r>
      <t xml:space="preserve"> </t>
    </r>
    <r>
      <rPr>
        <sz val="11"/>
        <color indexed="8"/>
        <rFont val="Times New Roman"/>
        <family val="1"/>
      </rPr>
      <t xml:space="preserve">канат смазывается в ванне методом его окунания </t>
    </r>
  </si>
  <si>
    <t>При изготовлении стальных канатов в соответствии с требованиями ГОСТ 3241-91 «Канаты
стальные. Технические условия» установить следующие методы нанесения смазки:</t>
  </si>
  <si>
    <t>16853-88</t>
  </si>
  <si>
    <t xml:space="preserve">ТУ 14-173-035-2010 </t>
  </si>
  <si>
    <t>более 100 тн</t>
  </si>
  <si>
    <t>0  -  20 тн</t>
  </si>
  <si>
    <t>21  -  100 тн</t>
  </si>
  <si>
    <t>КАНАТЫ СТАЛЬНЫЕ (ГРОЗОТРОС)  ДЛЯ ЗАЩИТЫ ВОЗДУШНЫХ ЛИНИЙ ЭЛЕКТРОПЕРЕДАЧ ОТ ПРЯМЫХ УДАРОВ МОЛНИИ</t>
  </si>
  <si>
    <t>8.</t>
  </si>
  <si>
    <t>5.1.</t>
  </si>
  <si>
    <t>ТУ 14-173-035-2010</t>
  </si>
  <si>
    <t>1х18</t>
  </si>
  <si>
    <t>(140  -  180)</t>
  </si>
  <si>
    <t xml:space="preserve">Грозотрос   ПК -  МЗ - В – ОЖ - Н – МК - Р </t>
  </si>
  <si>
    <t>Ориентировочная масса 1000 м каната, кг</t>
  </si>
  <si>
    <t>Канат изготавливается длиной по 1000 или 2000 м на барабане.</t>
  </si>
  <si>
    <t>Таблица В.1- Типы и варианты нанесения смазки для канатов двойной свивки</t>
  </si>
  <si>
    <t>Тип смазки</t>
  </si>
  <si>
    <t>органический</t>
  </si>
  <si>
    <t>Сердечник металлический</t>
  </si>
  <si>
    <t>Пряди каната</t>
  </si>
  <si>
    <t>Канат</t>
  </si>
  <si>
    <t>пряди и центральная прядь</t>
  </si>
  <si>
    <t>в целом</t>
  </si>
  <si>
    <t>А0</t>
  </si>
  <si>
    <t>без смазки</t>
  </si>
  <si>
    <t>А1</t>
  </si>
  <si>
    <t>смазан</t>
  </si>
  <si>
    <t>А2</t>
  </si>
  <si>
    <t>смазаны</t>
  </si>
  <si>
    <t>А3</t>
  </si>
  <si>
    <t>Таблица В.2 - Типы и варианты нанесения смазки для канатов одинарной свивки</t>
  </si>
  <si>
    <t xml:space="preserve"> по ГОСТ 3062; ГОСТ 3063; ГОСТ 3064</t>
  </si>
  <si>
    <t>Первый слой</t>
  </si>
  <si>
    <t>Второй слой</t>
  </si>
  <si>
    <t>Третий слой</t>
  </si>
  <si>
    <t>смазан по каждому слою</t>
  </si>
  <si>
    <t>смазан последний слой каната</t>
  </si>
  <si>
    <t>Вид и тип смазки каната оговаривается и согласовывается с потребителем, и указывается в спецификации к заказу и в задании на производство и отгрузку.</t>
  </si>
  <si>
    <t>Типы и варианты нанесения смазки при изготовлении стальных канатов</t>
  </si>
  <si>
    <r>
      <rPr>
        <b/>
        <sz val="10.5"/>
        <color indexed="8"/>
        <rFont val="Times New Roman"/>
        <family val="1"/>
      </rPr>
      <t>Тип А 0</t>
    </r>
    <r>
      <rPr>
        <sz val="10.5"/>
        <color indexed="8"/>
        <rFont val="Times New Roman"/>
        <family val="1"/>
      </rPr>
      <t xml:space="preserve"> - пряди металлического сердечника и центральная прядь не смазываются;</t>
    </r>
  </si>
  <si>
    <r>
      <rPr>
        <b/>
        <sz val="11"/>
        <color indexed="8"/>
        <rFont val="Times New Roman"/>
        <family val="1"/>
      </rPr>
      <t>Тип А 1</t>
    </r>
    <r>
      <rPr>
        <sz val="11"/>
        <color indexed="8"/>
        <rFont val="Times New Roman"/>
        <family val="1"/>
      </rPr>
      <t xml:space="preserve"> - пряди металлического сердечника и центральная прядь смазываются подачей смазки в конус свивки с использованием обтира;</t>
    </r>
  </si>
  <si>
    <r>
      <rPr>
        <b/>
        <sz val="10.5"/>
        <color indexed="8"/>
        <rFont val="Times New Roman"/>
        <family val="1"/>
      </rPr>
      <t>Тип А 2</t>
    </r>
    <r>
      <rPr>
        <sz val="10.5"/>
        <color indexed="8"/>
        <rFont val="Times New Roman"/>
        <family val="1"/>
      </rPr>
      <t xml:space="preserve"> - пряди металлического сердечника и центральная прядь смазываются подачей смазки в конус свивки с использованием обтира;</t>
    </r>
  </si>
  <si>
    <r>
      <rPr>
        <b/>
        <sz val="11"/>
        <color indexed="8"/>
        <rFont val="Times New Roman"/>
        <family val="1"/>
      </rPr>
      <t>Тип А 3</t>
    </r>
    <r>
      <rPr>
        <sz val="11"/>
        <color indexed="8"/>
        <rFont val="Times New Roman"/>
        <family val="1"/>
      </rPr>
      <t xml:space="preserve"> - пряди металлического сердечника и центральная прядь смазываются подачей смазки в конус свивки с использованием обтира;</t>
    </r>
  </si>
  <si>
    <t>Возможно изготовление канатов с Авиатехприемкой или Военной приёмкой.</t>
  </si>
  <si>
    <t xml:space="preserve">СКИДКИ НЕ РАСПОСТРАНЯЮТСЯ: </t>
  </si>
  <si>
    <r>
      <t xml:space="preserve">Канаты поставляются на деревянных барабанах. </t>
    </r>
  </si>
  <si>
    <r>
      <t>Цена указана с учетом стоимости тары, без учета НДС  и транспортных расходов</t>
    </r>
    <r>
      <rPr>
        <sz val="14"/>
        <rFont val="Times New Roman Cyr"/>
        <family val="0"/>
      </rPr>
      <t xml:space="preserve">. </t>
    </r>
  </si>
  <si>
    <t>Мин длина заказа:</t>
  </si>
  <si>
    <t>диам. До 1,5 мм - 5000 м</t>
  </si>
  <si>
    <t>диам. До 3,0 мм - 3000 м</t>
  </si>
  <si>
    <t>при изготовлении канатов  на металлическом сердечнике, конструкции ТК и/или с покрытием, мин длина может меняться в большую сторону</t>
  </si>
  <si>
    <t xml:space="preserve">ТУ 14-173-042-2010 </t>
  </si>
  <si>
    <t>(140  -  190)</t>
  </si>
  <si>
    <t>Доплаты за дополнительные характеристики по канатам</t>
  </si>
  <si>
    <t>Доплаты за мерность при заказе (за исключением ГОСТ 2172-80 и длин согласно ГОСТов):</t>
  </si>
  <si>
    <t>Доплата за изготовление канатов грузолюдского исполнения "ГЛ"     …………………..……..... 15%</t>
  </si>
  <si>
    <t>Доплата за изготовление канатов с покрытием "С"   …………….……………..…………………. 20%</t>
  </si>
  <si>
    <t xml:space="preserve">Доплата за изготовление канатов с покрытием "Ж"   ………….…...………...………………..….  30%       </t>
  </si>
  <si>
    <t xml:space="preserve">Доплата за изготовление канатов с покрытием "ОЖ"    ……….…...…………...….….………….  45%         </t>
  </si>
  <si>
    <t xml:space="preserve">Доплата за изготовление канатов с  Надзором Морского Регистра, Речного Регистра………..... 5%         </t>
  </si>
  <si>
    <t>Доплата за изготовление канатов с мерной длиной………...………….…….…..…………………..5%</t>
  </si>
  <si>
    <t>Доплата за изготовление канатов с опалубкой………………...….………………..………………..1%</t>
  </si>
  <si>
    <t>Доплата за изготовление канатов с группой 200 и более (кроме ГОСТ 2172-80)……...………….5%</t>
  </si>
  <si>
    <t>канатов длины более 1000 м одним отрезком (за исключением ГОСТ 16853-88);</t>
  </si>
  <si>
    <t>НА ГОСТ 2172-80</t>
  </si>
  <si>
    <t>канатов диам от  8 до 22 мм - менее 500 м (при соблюдении мин монтажной нормы)</t>
  </si>
  <si>
    <t>диам более 22 мм - 200 м</t>
  </si>
  <si>
    <t>канатов длины не кратно 100 м и минимальной монтажной нормы</t>
  </si>
  <si>
    <t>канатов диам более 22 мм - не менее 200 м не кратно 100 (при соблюдении мин монтажной нормы)</t>
  </si>
  <si>
    <t>КОНСТРУКЦИИ 6х36+7х7 с ПЛАСТИЧЕСКИ ОБЖАТЫМИ ПРЯДЯМИ</t>
  </si>
  <si>
    <t>изменение +7,7%</t>
  </si>
  <si>
    <t>Доплата за изготовление канатов со смазкой Nyrosten………….…………………..…….…..…….5%</t>
  </si>
  <si>
    <t>Приплаты и условия поставки</t>
  </si>
  <si>
    <t>6х31+7х7; 6х31+1о.с.</t>
  </si>
  <si>
    <t>ТУ 14-173-048-2009</t>
  </si>
  <si>
    <t>4.5</t>
  </si>
  <si>
    <t xml:space="preserve"> 6х26+6х7+1х8; 6х26 + 1о.с.</t>
  </si>
  <si>
    <t>ТУ 14-173-043-2009</t>
  </si>
  <si>
    <t>4.4</t>
  </si>
  <si>
    <t xml:space="preserve"> 6х26+6х7+1х7</t>
  </si>
  <si>
    <t>ТУ 14-173-054-2009</t>
  </si>
  <si>
    <t>4.3</t>
  </si>
  <si>
    <t>Цены указаны без НДС</t>
  </si>
  <si>
    <t>﻿E-mail: rmms@rmms.ru Skype: Stroyka3174﻿ ICQ: 639983584</t>
  </si>
  <si>
    <r>
      <rPr>
        <b/>
        <u val="single"/>
        <sz val="24"/>
        <color indexed="8"/>
        <rFont val="Calibri"/>
        <family val="2"/>
      </rPr>
      <t>Группа предприятий Союз</t>
    </r>
    <r>
      <rPr>
        <sz val="16"/>
        <rFont val="Arial Cyr"/>
        <family val="0"/>
      </rPr>
      <t xml:space="preserve">
для корреспонденции: 623281 Свердловская область г. Ревда почтовое отделение 1 а/я 1083
Центральный офис: Свердловская область  г. Ревда  ул. Клубная 8  (34397) 3-000-3 
Дирекция управляющих предприятий г. Ревда   (34397) 2-22-27
Екатеринбург (343) 319-94-57     Челябинск  (351) 247-64-07                   Пермь (342) 204-50-05 
     Москва (499)703-18-43           Сыктывкар  (8212) 46-87-87           Сургут (3462) 36-63-70
          Тюмень (3452) 58-66-40     Уфа +7(347)266-88-82       Сайт: </t>
    </r>
    <r>
      <rPr>
        <sz val="16"/>
        <color indexed="10"/>
        <rFont val="Calibri"/>
        <family val="2"/>
      </rPr>
      <t>www.rmms.ru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</si>
</sst>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0.0"/>
    <numFmt numFmtId="167" formatCode="#,##0.0"/>
    <numFmt numFmtId="168" formatCode="0.0%"/>
    <numFmt numFmtId="169" formatCode="0.0%;0.0%;&quot;-&quot;"/>
    <numFmt numFmtId="170" formatCode="0%;[Red]\-0%;&quot;-&quot;"/>
    <numFmt numFmtId="171" formatCode="0.000"/>
  </numFmts>
  <fonts count="8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sz val="10"/>
      <name val="Arial"/>
      <family val="2"/>
    </font>
    <font>
      <sz val="10"/>
      <color indexed="8"/>
      <name val="Arial Cyr"/>
      <family val="0"/>
    </font>
    <font>
      <sz val="8"/>
      <name val="Arial Cyr"/>
      <family val="0"/>
    </font>
    <font>
      <sz val="10"/>
      <name val="Times New Roman CYR"/>
      <family val="1"/>
    </font>
    <font>
      <sz val="12"/>
      <name val="Times New Roman Cyr"/>
      <family val="0"/>
    </font>
    <font>
      <b/>
      <sz val="12"/>
      <name val="Times New Roman Cyr"/>
      <family val="1"/>
    </font>
    <font>
      <sz val="14"/>
      <name val="Times New Roman Cyr"/>
      <family val="1"/>
    </font>
    <font>
      <b/>
      <i/>
      <sz val="12"/>
      <name val="Times New Roman Cyr"/>
      <family val="1"/>
    </font>
    <font>
      <b/>
      <i/>
      <sz val="12"/>
      <name val="Arial Cyr"/>
      <family val="2"/>
    </font>
    <font>
      <b/>
      <i/>
      <sz val="10"/>
      <name val="Arial Cyr"/>
      <family val="2"/>
    </font>
    <font>
      <u val="single"/>
      <sz val="10"/>
      <name val="Arial Cyr"/>
      <family val="2"/>
    </font>
    <font>
      <b/>
      <i/>
      <u val="single"/>
      <sz val="12"/>
      <color indexed="12"/>
      <name val="Arial Cyr"/>
      <family val="0"/>
    </font>
    <font>
      <b/>
      <sz val="14"/>
      <name val="Arial Cyr"/>
      <family val="2"/>
    </font>
    <font>
      <sz val="14"/>
      <name val="Arial Cyr"/>
      <family val="0"/>
    </font>
    <font>
      <sz val="11"/>
      <color indexed="8"/>
      <name val="Times New Roman"/>
      <family val="1"/>
    </font>
    <font>
      <sz val="10.5"/>
      <color indexed="8"/>
      <name val="Times New Roman"/>
      <family val="1"/>
    </font>
    <font>
      <sz val="7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Arial Cyr"/>
      <family val="0"/>
    </font>
    <font>
      <sz val="10"/>
      <color indexed="55"/>
      <name val="Arial Cyr"/>
      <family val="0"/>
    </font>
    <font>
      <b/>
      <sz val="12"/>
      <name val="Times New Roman"/>
      <family val="1"/>
    </font>
    <font>
      <b/>
      <sz val="14"/>
      <name val="Times New Roman Cyr"/>
      <family val="0"/>
    </font>
    <font>
      <b/>
      <i/>
      <sz val="12"/>
      <color indexed="62"/>
      <name val="Arial Cyr"/>
      <family val="0"/>
    </font>
    <font>
      <b/>
      <i/>
      <u val="single"/>
      <sz val="12"/>
      <color indexed="62"/>
      <name val="Arial Cyr"/>
      <family val="0"/>
    </font>
    <font>
      <b/>
      <i/>
      <sz val="12"/>
      <color indexed="62"/>
      <name val="Times New Roman Cyr"/>
      <family val="0"/>
    </font>
    <font>
      <sz val="10"/>
      <color indexed="62"/>
      <name val="Arial Cyr"/>
      <family val="0"/>
    </font>
    <font>
      <b/>
      <i/>
      <sz val="16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b/>
      <sz val="18"/>
      <color indexed="62"/>
      <name val="Calibri"/>
      <family val="2"/>
    </font>
    <font>
      <b/>
      <sz val="18"/>
      <color indexed="10"/>
      <name val="Calibri"/>
      <family val="2"/>
    </font>
    <font>
      <sz val="16"/>
      <name val="Arial Cyr"/>
      <family val="0"/>
    </font>
    <font>
      <b/>
      <u val="single"/>
      <sz val="24"/>
      <color indexed="8"/>
      <name val="Calibri"/>
      <family val="2"/>
    </font>
    <font>
      <sz val="16"/>
      <color indexed="10"/>
      <name val="Calibri"/>
      <family val="2"/>
    </font>
    <font>
      <u val="single"/>
      <sz val="7.5"/>
      <color indexed="2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 tint="-0.24997000396251678"/>
      <name val="Arial Cyr"/>
      <family val="0"/>
    </font>
    <font>
      <b/>
      <sz val="14"/>
      <color rgb="FFFF0000"/>
      <name val="Times New Roman Cyr"/>
      <family val="0"/>
    </font>
    <font>
      <b/>
      <sz val="18"/>
      <color theme="4" tint="-0.24997000396251678"/>
      <name val="Calibri"/>
      <family val="2"/>
    </font>
    <font>
      <b/>
      <sz val="1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9" fillId="0" borderId="0">
      <alignment/>
      <protection/>
    </xf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42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1" applyNumberFormat="1" applyFont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4" borderId="0" xfId="0" applyFill="1" applyAlignment="1">
      <alignment horizontal="center" wrapText="1"/>
    </xf>
    <xf numFmtId="9" fontId="0" fillId="0" borderId="0" xfId="58" applyFont="1" applyAlignment="1">
      <alignment horizontal="center"/>
    </xf>
    <xf numFmtId="9" fontId="0" fillId="0" borderId="0" xfId="58" applyFont="1" applyAlignment="1">
      <alignment/>
    </xf>
    <xf numFmtId="168" fontId="0" fillId="0" borderId="0" xfId="58" applyNumberFormat="1" applyFont="1" applyAlignment="1">
      <alignment/>
    </xf>
    <xf numFmtId="169" fontId="0" fillId="0" borderId="0" xfId="58" applyNumberFormat="1" applyFont="1" applyAlignment="1">
      <alignment horizontal="center"/>
    </xf>
    <xf numFmtId="0" fontId="0" fillId="0" borderId="0" xfId="0" applyNumberFormat="1" applyAlignment="1">
      <alignment/>
    </xf>
    <xf numFmtId="170" fontId="0" fillId="0" borderId="0" xfId="58" applyNumberFormat="1" applyFont="1" applyAlignment="1">
      <alignment horizont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167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2" fontId="8" fillId="0" borderId="0" xfId="53" applyNumberFormat="1" applyFont="1" applyFill="1" applyBorder="1">
      <alignment/>
      <protection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9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49" fontId="0" fillId="0" borderId="17" xfId="0" applyNumberFormat="1" applyBorder="1" applyAlignment="1">
      <alignment horizontal="center"/>
    </xf>
    <xf numFmtId="49" fontId="15" fillId="0" borderId="0" xfId="42" applyNumberFormat="1" applyFont="1" applyBorder="1" applyAlignment="1" applyProtection="1">
      <alignment horizontal="left"/>
      <protection/>
    </xf>
    <xf numFmtId="49" fontId="0" fillId="0" borderId="0" xfId="0" applyNumberForma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4" fillId="0" borderId="0" xfId="0" applyNumberFormat="1" applyFont="1" applyBorder="1" applyAlignment="1">
      <alignment horizontal="left"/>
    </xf>
    <xf numFmtId="0" fontId="15" fillId="0" borderId="0" xfId="42" applyFont="1" applyBorder="1" applyAlignment="1" applyProtection="1" quotePrefix="1">
      <alignment/>
      <protection/>
    </xf>
    <xf numFmtId="49" fontId="16" fillId="0" borderId="0" xfId="42" applyNumberFormat="1" applyFont="1" applyBorder="1" applyAlignment="1" applyProtection="1">
      <alignment horizontal="left"/>
      <protection/>
    </xf>
    <xf numFmtId="49" fontId="3" fillId="0" borderId="0" xfId="42" applyNumberFormat="1" applyBorder="1" applyAlignment="1" applyProtection="1">
      <alignment horizontal="left"/>
      <protection/>
    </xf>
    <xf numFmtId="0" fontId="12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0" fontId="3" fillId="0" borderId="0" xfId="42" applyAlignment="1" applyProtection="1">
      <alignment/>
      <protection/>
    </xf>
    <xf numFmtId="0" fontId="18" fillId="0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Border="1" applyAlignment="1">
      <alignment/>
    </xf>
    <xf numFmtId="2" fontId="1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0" fontId="16" fillId="0" borderId="0" xfId="42" applyFont="1" applyAlignment="1" applyProtection="1">
      <alignment/>
      <protection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13" fillId="0" borderId="17" xfId="0" applyFont="1" applyBorder="1" applyAlignment="1">
      <alignment/>
    </xf>
    <xf numFmtId="0" fontId="12" fillId="0" borderId="19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49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0" fontId="3" fillId="35" borderId="0" xfId="42" applyFill="1" applyAlignment="1" applyProtection="1">
      <alignment/>
      <protection/>
    </xf>
    <xf numFmtId="2" fontId="0" fillId="35" borderId="0" xfId="0" applyNumberFormat="1" applyFill="1" applyAlignment="1">
      <alignment horizont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2" fontId="24" fillId="35" borderId="0" xfId="0" applyNumberFormat="1" applyFont="1" applyFill="1" applyAlignment="1">
      <alignment/>
    </xf>
    <xf numFmtId="0" fontId="24" fillId="35" borderId="0" xfId="0" applyFont="1" applyFill="1" applyAlignment="1">
      <alignment/>
    </xf>
    <xf numFmtId="2" fontId="24" fillId="35" borderId="0" xfId="0" applyNumberFormat="1" applyFont="1" applyFill="1" applyAlignment="1">
      <alignment horizontal="center"/>
    </xf>
    <xf numFmtId="2" fontId="25" fillId="35" borderId="0" xfId="0" applyNumberFormat="1" applyFont="1" applyFill="1" applyAlignment="1">
      <alignment/>
    </xf>
    <xf numFmtId="0" fontId="25" fillId="35" borderId="0" xfId="0" applyFont="1" applyFill="1" applyAlignment="1">
      <alignment/>
    </xf>
    <xf numFmtId="2" fontId="6" fillId="35" borderId="0" xfId="0" applyNumberFormat="1" applyFont="1" applyFill="1" applyAlignment="1">
      <alignment horizontal="center"/>
    </xf>
    <xf numFmtId="165" fontId="0" fillId="35" borderId="13" xfId="61" applyNumberFormat="1" applyFill="1" applyBorder="1" applyAlignment="1">
      <alignment/>
    </xf>
    <xf numFmtId="2" fontId="0" fillId="35" borderId="13" xfId="0" applyNumberFormat="1" applyFill="1" applyBorder="1" applyAlignment="1">
      <alignment horizontal="center"/>
    </xf>
    <xf numFmtId="2" fontId="0" fillId="35" borderId="13" xfId="0" applyNumberFormat="1" applyFont="1" applyFill="1" applyBorder="1" applyAlignment="1">
      <alignment horizontal="center"/>
    </xf>
    <xf numFmtId="165" fontId="0" fillId="35" borderId="0" xfId="61" applyNumberFormat="1" applyFill="1" applyBorder="1" applyAlignment="1">
      <alignment/>
    </xf>
    <xf numFmtId="2" fontId="0" fillId="35" borderId="0" xfId="61" applyNumberFormat="1" applyFill="1" applyBorder="1" applyAlignment="1">
      <alignment/>
    </xf>
    <xf numFmtId="0" fontId="0" fillId="35" borderId="0" xfId="0" applyFont="1" applyFill="1" applyAlignment="1">
      <alignment vertical="center"/>
    </xf>
    <xf numFmtId="2" fontId="0" fillId="35" borderId="0" xfId="0" applyNumberFormat="1" applyFont="1" applyFill="1" applyAlignment="1">
      <alignment vertical="center"/>
    </xf>
    <xf numFmtId="2" fontId="0" fillId="35" borderId="0" xfId="0" applyNumberFormat="1" applyFont="1" applyFill="1" applyAlignment="1">
      <alignment horizontal="center" vertical="center"/>
    </xf>
    <xf numFmtId="1" fontId="0" fillId="35" borderId="0" xfId="0" applyNumberFormat="1" applyFont="1" applyFill="1" applyAlignment="1">
      <alignment vertical="center"/>
    </xf>
    <xf numFmtId="166" fontId="0" fillId="35" borderId="13" xfId="0" applyNumberFormat="1" applyFont="1" applyFill="1" applyBorder="1" applyAlignment="1">
      <alignment horizontal="center" vertical="center"/>
    </xf>
    <xf numFmtId="165" fontId="0" fillId="35" borderId="13" xfId="61" applyNumberFormat="1" applyFont="1" applyFill="1" applyBorder="1" applyAlignment="1">
      <alignment horizontal="center" vertical="center"/>
    </xf>
    <xf numFmtId="2" fontId="0" fillId="35" borderId="13" xfId="0" applyNumberFormat="1" applyFont="1" applyFill="1" applyBorder="1" applyAlignment="1">
      <alignment horizontal="center" vertical="center"/>
    </xf>
    <xf numFmtId="2" fontId="0" fillId="35" borderId="0" xfId="58" applyNumberFormat="1" applyFont="1" applyFill="1" applyAlignment="1">
      <alignment vertical="center"/>
    </xf>
    <xf numFmtId="2" fontId="0" fillId="35" borderId="12" xfId="0" applyNumberFormat="1" applyFont="1" applyFill="1" applyBorder="1" applyAlignment="1">
      <alignment horizontal="center" vertical="center" wrapText="1"/>
    </xf>
    <xf numFmtId="2" fontId="0" fillId="35" borderId="13" xfId="0" applyNumberFormat="1" applyFont="1" applyFill="1" applyBorder="1" applyAlignment="1">
      <alignment horizontal="center" vertical="center" wrapText="1"/>
    </xf>
    <xf numFmtId="2" fontId="3" fillId="35" borderId="0" xfId="42" applyNumberFormat="1" applyFill="1" applyAlignment="1" applyProtection="1">
      <alignment/>
      <protection/>
    </xf>
    <xf numFmtId="2" fontId="3" fillId="35" borderId="0" xfId="42" applyNumberFormat="1" applyFill="1" applyAlignment="1" applyProtection="1">
      <alignment horizontal="center"/>
      <protection/>
    </xf>
    <xf numFmtId="0" fontId="0" fillId="35" borderId="0" xfId="0" applyFont="1" applyFill="1" applyBorder="1" applyAlignment="1">
      <alignment vertical="center"/>
    </xf>
    <xf numFmtId="2" fontId="0" fillId="35" borderId="0" xfId="0" applyNumberFormat="1" applyFont="1" applyFill="1" applyBorder="1" applyAlignment="1">
      <alignment horizontal="center" vertical="center" wrapText="1"/>
    </xf>
    <xf numFmtId="2" fontId="0" fillId="35" borderId="0" xfId="0" applyNumberFormat="1" applyFont="1" applyFill="1" applyBorder="1" applyAlignment="1">
      <alignment horizontal="center" vertical="center"/>
    </xf>
    <xf numFmtId="2" fontId="0" fillId="35" borderId="13" xfId="0" applyNumberFormat="1" applyFont="1" applyFill="1" applyBorder="1" applyAlignment="1">
      <alignment horizontal="center"/>
    </xf>
    <xf numFmtId="1" fontId="0" fillId="35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 vertical="center"/>
    </xf>
    <xf numFmtId="166" fontId="0" fillId="35" borderId="13" xfId="0" applyNumberFormat="1" applyFont="1" applyFill="1" applyBorder="1" applyAlignment="1">
      <alignment horizontal="center"/>
    </xf>
    <xf numFmtId="166" fontId="0" fillId="35" borderId="0" xfId="0" applyNumberFormat="1" applyFont="1" applyFill="1" applyBorder="1" applyAlignment="1">
      <alignment horizontal="center" vertical="center"/>
    </xf>
    <xf numFmtId="2" fontId="0" fillId="35" borderId="0" xfId="61" applyNumberFormat="1" applyFont="1" applyFill="1" applyBorder="1" applyAlignment="1">
      <alignment horizontal="center" vertical="center"/>
    </xf>
    <xf numFmtId="2" fontId="0" fillId="35" borderId="0" xfId="0" applyNumberFormat="1" applyFont="1" applyFill="1" applyBorder="1" applyAlignment="1">
      <alignment vertical="center"/>
    </xf>
    <xf numFmtId="0" fontId="0" fillId="35" borderId="0" xfId="0" applyFont="1" applyFill="1" applyAlignment="1">
      <alignment horizontal="center" vertical="center"/>
    </xf>
    <xf numFmtId="0" fontId="0" fillId="35" borderId="27" xfId="0" applyFont="1" applyFill="1" applyBorder="1" applyAlignment="1">
      <alignment vertical="center"/>
    </xf>
    <xf numFmtId="0" fontId="0" fillId="35" borderId="28" xfId="0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0" fontId="0" fillId="35" borderId="30" xfId="0" applyFont="1" applyFill="1" applyBorder="1" applyAlignment="1">
      <alignment vertical="center"/>
    </xf>
    <xf numFmtId="0" fontId="0" fillId="35" borderId="0" xfId="0" applyFill="1" applyBorder="1" applyAlignment="1">
      <alignment horizontal="center"/>
    </xf>
    <xf numFmtId="2" fontId="0" fillId="35" borderId="0" xfId="0" applyNumberFormat="1" applyFill="1" applyBorder="1" applyAlignment="1">
      <alignment horizontal="center"/>
    </xf>
    <xf numFmtId="0" fontId="0" fillId="35" borderId="0" xfId="0" applyFill="1" applyBorder="1" applyAlignment="1">
      <alignment/>
    </xf>
    <xf numFmtId="165" fontId="0" fillId="35" borderId="13" xfId="61" applyNumberFormat="1" applyFont="1" applyFill="1" applyBorder="1" applyAlignment="1">
      <alignment horizontal="center"/>
    </xf>
    <xf numFmtId="165" fontId="0" fillId="35" borderId="0" xfId="61" applyNumberFormat="1" applyFont="1" applyFill="1" applyBorder="1" applyAlignment="1">
      <alignment/>
    </xf>
    <xf numFmtId="164" fontId="0" fillId="35" borderId="0" xfId="61" applyNumberFormat="1" applyFont="1" applyFill="1" applyBorder="1" applyAlignment="1">
      <alignment horizontal="center"/>
    </xf>
    <xf numFmtId="2" fontId="0" fillId="35" borderId="0" xfId="61" applyNumberFormat="1" applyFont="1" applyFill="1" applyBorder="1" applyAlignment="1">
      <alignment/>
    </xf>
    <xf numFmtId="0" fontId="0" fillId="35" borderId="31" xfId="0" applyFont="1" applyFill="1" applyBorder="1" applyAlignment="1">
      <alignment vertical="center"/>
    </xf>
    <xf numFmtId="0" fontId="0" fillId="35" borderId="0" xfId="0" applyFont="1" applyFill="1" applyAlignment="1">
      <alignment/>
    </xf>
    <xf numFmtId="2" fontId="0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 horizontal="center"/>
    </xf>
    <xf numFmtId="0" fontId="0" fillId="35" borderId="27" xfId="0" applyFont="1" applyFill="1" applyBorder="1" applyAlignment="1">
      <alignment/>
    </xf>
    <xf numFmtId="0" fontId="0" fillId="35" borderId="28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6" fillId="35" borderId="13" xfId="0" applyFont="1" applyFill="1" applyBorder="1" applyAlignment="1">
      <alignment horizontal="center" vertical="center" wrapText="1"/>
    </xf>
    <xf numFmtId="2" fontId="0" fillId="35" borderId="13" xfId="61" applyNumberFormat="1" applyFont="1" applyFill="1" applyBorder="1" applyAlignment="1">
      <alignment horizontal="center" vertical="center" wrapText="1"/>
    </xf>
    <xf numFmtId="167" fontId="0" fillId="35" borderId="26" xfId="0" applyNumberFormat="1" applyFont="1" applyFill="1" applyBorder="1" applyAlignment="1">
      <alignment horizontal="center" wrapText="1"/>
    </xf>
    <xf numFmtId="0" fontId="0" fillId="35" borderId="13" xfId="0" applyFont="1" applyFill="1" applyBorder="1" applyAlignment="1">
      <alignment horizontal="center" wrapText="1"/>
    </xf>
    <xf numFmtId="167" fontId="0" fillId="35" borderId="26" xfId="0" applyNumberFormat="1" applyFont="1" applyFill="1" applyBorder="1" applyAlignment="1">
      <alignment horizontal="center"/>
    </xf>
    <xf numFmtId="2" fontId="0" fillId="35" borderId="0" xfId="61" applyNumberFormat="1" applyFont="1" applyFill="1" applyBorder="1" applyAlignment="1">
      <alignment horizontal="center"/>
    </xf>
    <xf numFmtId="2" fontId="0" fillId="35" borderId="0" xfId="63" applyNumberFormat="1" applyFill="1" applyBorder="1" applyAlignment="1">
      <alignment horizontal="center"/>
    </xf>
    <xf numFmtId="165" fontId="0" fillId="35" borderId="26" xfId="61" applyNumberFormat="1" applyFont="1" applyFill="1" applyBorder="1" applyAlignment="1">
      <alignment horizontal="center" vertical="center" wrapText="1"/>
    </xf>
    <xf numFmtId="167" fontId="0" fillId="35" borderId="13" xfId="61" applyNumberFormat="1" applyFont="1" applyFill="1" applyBorder="1" applyAlignment="1">
      <alignment horizontal="center"/>
    </xf>
    <xf numFmtId="165" fontId="0" fillId="35" borderId="0" xfId="61" applyNumberFormat="1" applyFont="1" applyFill="1" applyBorder="1" applyAlignment="1">
      <alignment horizontal="center" vertical="center" wrapText="1"/>
    </xf>
    <xf numFmtId="1" fontId="0" fillId="35" borderId="13" xfId="0" applyNumberFormat="1" applyFont="1" applyFill="1" applyBorder="1" applyAlignment="1">
      <alignment horizontal="center" vertical="center"/>
    </xf>
    <xf numFmtId="2" fontId="5" fillId="35" borderId="0" xfId="0" applyNumberFormat="1" applyFont="1" applyFill="1" applyBorder="1" applyAlignment="1">
      <alignment horizontal="center"/>
    </xf>
    <xf numFmtId="2" fontId="0" fillId="35" borderId="0" xfId="61" applyNumberFormat="1" applyFont="1" applyFill="1" applyAlignment="1">
      <alignment/>
    </xf>
    <xf numFmtId="166" fontId="0" fillId="35" borderId="0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164" fontId="0" fillId="35" borderId="0" xfId="0" applyNumberFormat="1" applyFont="1" applyFill="1" applyAlignment="1">
      <alignment/>
    </xf>
    <xf numFmtId="2" fontId="0" fillId="35" borderId="26" xfId="0" applyNumberFormat="1" applyFont="1" applyFill="1" applyBorder="1" applyAlignment="1">
      <alignment horizontal="center" vertical="center" wrapText="1"/>
    </xf>
    <xf numFmtId="166" fontId="0" fillId="35" borderId="13" xfId="0" applyNumberFormat="1" applyFont="1" applyFill="1" applyBorder="1" applyAlignment="1">
      <alignment horizontal="center" vertical="center" wrapText="1"/>
    </xf>
    <xf numFmtId="166" fontId="0" fillId="35" borderId="0" xfId="0" applyNumberFormat="1" applyFont="1" applyFill="1" applyBorder="1" applyAlignment="1">
      <alignment horizontal="center" vertical="center" wrapText="1"/>
    </xf>
    <xf numFmtId="2" fontId="0" fillId="35" borderId="0" xfId="63" applyNumberFormat="1" applyFont="1" applyFill="1" applyBorder="1" applyAlignment="1">
      <alignment horizontal="center" vertical="center"/>
    </xf>
    <xf numFmtId="2" fontId="0" fillId="35" borderId="13" xfId="61" applyNumberFormat="1" applyFill="1" applyBorder="1" applyAlignment="1">
      <alignment horizontal="center"/>
    </xf>
    <xf numFmtId="2" fontId="0" fillId="35" borderId="0" xfId="0" applyNumberFormat="1" applyFill="1" applyBorder="1" applyAlignment="1">
      <alignment/>
    </xf>
    <xf numFmtId="43" fontId="0" fillId="35" borderId="0" xfId="0" applyNumberFormat="1" applyFont="1" applyFill="1" applyAlignment="1">
      <alignment vertical="center"/>
    </xf>
    <xf numFmtId="14" fontId="0" fillId="35" borderId="0" xfId="0" applyNumberFormat="1" applyFill="1" applyAlignment="1">
      <alignment horizontal="right"/>
    </xf>
    <xf numFmtId="0" fontId="28" fillId="0" borderId="0" xfId="0" applyFont="1" applyBorder="1" applyAlignment="1">
      <alignment/>
    </xf>
    <xf numFmtId="0" fontId="29" fillId="0" borderId="0" xfId="42" applyFont="1" applyBorder="1" applyAlignment="1" applyProtection="1">
      <alignment/>
      <protection/>
    </xf>
    <xf numFmtId="0" fontId="29" fillId="0" borderId="0" xfId="42" applyFont="1" applyFill="1" applyBorder="1" applyAlignment="1" applyProtection="1">
      <alignment/>
      <protection/>
    </xf>
    <xf numFmtId="49" fontId="29" fillId="0" borderId="0" xfId="42" applyNumberFormat="1" applyFont="1" applyBorder="1" applyAlignment="1" applyProtection="1">
      <alignment horizontal="left"/>
      <protection/>
    </xf>
    <xf numFmtId="49" fontId="30" fillId="0" borderId="0" xfId="0" applyNumberFormat="1" applyFont="1" applyBorder="1" applyAlignment="1">
      <alignment horizontal="left"/>
    </xf>
    <xf numFmtId="49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0" borderId="0" xfId="0" applyFont="1" applyFill="1" applyBorder="1" applyAlignment="1">
      <alignment/>
    </xf>
    <xf numFmtId="49" fontId="28" fillId="0" borderId="0" xfId="0" applyNumberFormat="1" applyFont="1" applyBorder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31" fillId="0" borderId="16" xfId="0" applyFont="1" applyBorder="1" applyAlignment="1">
      <alignment/>
    </xf>
    <xf numFmtId="0" fontId="14" fillId="0" borderId="16" xfId="0" applyFont="1" applyBorder="1" applyAlignment="1">
      <alignment/>
    </xf>
    <xf numFmtId="49" fontId="0" fillId="0" borderId="16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35" borderId="29" xfId="0" applyFont="1" applyFill="1" applyBorder="1" applyAlignment="1">
      <alignment horizontal="left" vertical="center"/>
    </xf>
    <xf numFmtId="0" fontId="0" fillId="35" borderId="31" xfId="0" applyFont="1" applyFill="1" applyBorder="1" applyAlignment="1">
      <alignment horizontal="left" vertical="center"/>
    </xf>
    <xf numFmtId="0" fontId="0" fillId="35" borderId="32" xfId="0" applyFont="1" applyFill="1" applyBorder="1" applyAlignment="1">
      <alignment horizontal="left" vertical="center"/>
    </xf>
    <xf numFmtId="0" fontId="0" fillId="35" borderId="31" xfId="0" applyFont="1" applyFill="1" applyBorder="1" applyAlignment="1">
      <alignment horizontal="center" vertical="center"/>
    </xf>
    <xf numFmtId="2" fontId="0" fillId="35" borderId="32" xfId="0" applyNumberFormat="1" applyFont="1" applyFill="1" applyBorder="1" applyAlignment="1">
      <alignment vertical="center"/>
    </xf>
    <xf numFmtId="2" fontId="0" fillId="35" borderId="33" xfId="0" applyNumberFormat="1" applyFont="1" applyFill="1" applyBorder="1" applyAlignment="1">
      <alignment horizontal="center" vertical="center"/>
    </xf>
    <xf numFmtId="2" fontId="0" fillId="35" borderId="32" xfId="0" applyNumberFormat="1" applyFont="1" applyFill="1" applyBorder="1" applyAlignment="1">
      <alignment horizontal="center" vertical="center"/>
    </xf>
    <xf numFmtId="2" fontId="0" fillId="35" borderId="33" xfId="0" applyNumberFormat="1" applyFont="1" applyFill="1" applyBorder="1" applyAlignment="1">
      <alignment/>
    </xf>
    <xf numFmtId="2" fontId="0" fillId="35" borderId="32" xfId="0" applyNumberFormat="1" applyFont="1" applyFill="1" applyBorder="1" applyAlignment="1">
      <alignment/>
    </xf>
    <xf numFmtId="2" fontId="0" fillId="35" borderId="26" xfId="61" applyNumberFormat="1" applyFont="1" applyFill="1" applyBorder="1" applyAlignment="1">
      <alignment horizontal="center" vertical="center" wrapText="1"/>
    </xf>
    <xf numFmtId="2" fontId="0" fillId="35" borderId="34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2" fontId="25" fillId="35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26" fillId="0" borderId="0" xfId="0" applyFont="1" applyAlignment="1">
      <alignment horizontal="center"/>
    </xf>
    <xf numFmtId="2" fontId="0" fillId="0" borderId="35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81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3" fillId="0" borderId="0" xfId="42" applyFill="1" applyBorder="1" applyAlignment="1" applyProtection="1">
      <alignment/>
      <protection/>
    </xf>
    <xf numFmtId="0" fontId="19" fillId="0" borderId="0" xfId="0" applyFont="1" applyBorder="1" applyAlignment="1">
      <alignment horizontal="left" indent="1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9" fillId="0" borderId="0" xfId="0" applyFont="1" applyBorder="1" applyAlignment="1">
      <alignment horizontal="left" indent="4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indent="2"/>
    </xf>
    <xf numFmtId="0" fontId="34" fillId="0" borderId="0" xfId="0" applyFont="1" applyAlignment="1">
      <alignment/>
    </xf>
    <xf numFmtId="0" fontId="34" fillId="0" borderId="39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34" fillId="0" borderId="40" xfId="0" applyFont="1" applyBorder="1" applyAlignment="1">
      <alignment horizontal="center" vertical="top" wrapText="1"/>
    </xf>
    <xf numFmtId="0" fontId="34" fillId="0" borderId="41" xfId="0" applyFont="1" applyBorder="1" applyAlignment="1">
      <alignment horizontal="center" vertical="top" wrapText="1"/>
    </xf>
    <xf numFmtId="0" fontId="34" fillId="0" borderId="25" xfId="0" applyFont="1" applyBorder="1" applyAlignment="1">
      <alignment horizontal="center" vertical="top" wrapText="1"/>
    </xf>
    <xf numFmtId="0" fontId="34" fillId="0" borderId="0" xfId="0" applyFont="1" applyAlignment="1">
      <alignment horizontal="left" indent="3"/>
    </xf>
    <xf numFmtId="0" fontId="34" fillId="0" borderId="19" xfId="0" applyFont="1" applyBorder="1" applyAlignment="1">
      <alignment horizontal="center" vertical="top" wrapText="1"/>
    </xf>
    <xf numFmtId="2" fontId="0" fillId="35" borderId="42" xfId="0" applyNumberFormat="1" applyFont="1" applyFill="1" applyBorder="1" applyAlignment="1">
      <alignment horizontal="center" vertical="center" wrapText="1"/>
    </xf>
    <xf numFmtId="2" fontId="0" fillId="35" borderId="43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0" fillId="35" borderId="23" xfId="0" applyFont="1" applyFill="1" applyBorder="1" applyAlignment="1">
      <alignment vertical="center"/>
    </xf>
    <xf numFmtId="0" fontId="0" fillId="35" borderId="15" xfId="0" applyFont="1" applyFill="1" applyBorder="1" applyAlignment="1">
      <alignment vertical="center"/>
    </xf>
    <xf numFmtId="0" fontId="0" fillId="35" borderId="25" xfId="0" applyFont="1" applyFill="1" applyBorder="1" applyAlignment="1">
      <alignment vertical="center"/>
    </xf>
    <xf numFmtId="2" fontId="0" fillId="35" borderId="44" xfId="0" applyNumberFormat="1" applyFont="1" applyFill="1" applyBorder="1" applyAlignment="1">
      <alignment horizontal="center"/>
    </xf>
    <xf numFmtId="2" fontId="0" fillId="35" borderId="45" xfId="0" applyNumberFormat="1" applyFont="1" applyFill="1" applyBorder="1" applyAlignment="1">
      <alignment horizontal="center"/>
    </xf>
    <xf numFmtId="2" fontId="0" fillId="35" borderId="21" xfId="0" applyNumberFormat="1" applyFont="1" applyFill="1" applyBorder="1" applyAlignment="1">
      <alignment horizontal="center"/>
    </xf>
    <xf numFmtId="2" fontId="0" fillId="35" borderId="22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horizontal="left" vertical="center" wrapText="1"/>
    </xf>
    <xf numFmtId="0" fontId="27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82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2" fontId="0" fillId="0" borderId="26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166" fontId="0" fillId="0" borderId="13" xfId="0" applyNumberFormat="1" applyFont="1" applyFill="1" applyBorder="1" applyAlignment="1">
      <alignment horizontal="center" vertical="center"/>
    </xf>
    <xf numFmtId="2" fontId="0" fillId="35" borderId="13" xfId="0" applyNumberFormat="1" applyFont="1" applyFill="1" applyBorder="1" applyAlignment="1">
      <alignment horizontal="center"/>
    </xf>
    <xf numFmtId="4" fontId="0" fillId="35" borderId="0" xfId="0" applyNumberFormat="1" applyFill="1" applyAlignment="1">
      <alignment/>
    </xf>
    <xf numFmtId="4" fontId="0" fillId="35" borderId="0" xfId="0" applyNumberFormat="1" applyFont="1" applyFill="1" applyAlignment="1">
      <alignment vertical="center"/>
    </xf>
    <xf numFmtId="171" fontId="0" fillId="35" borderId="0" xfId="0" applyNumberFormat="1" applyFill="1" applyAlignment="1">
      <alignment/>
    </xf>
    <xf numFmtId="171" fontId="0" fillId="35" borderId="0" xfId="0" applyNumberFormat="1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17" fillId="0" borderId="0" xfId="0" applyFont="1" applyFill="1" applyAlignment="1">
      <alignment horizontal="center"/>
    </xf>
    <xf numFmtId="2" fontId="11" fillId="0" borderId="0" xfId="0" applyNumberFormat="1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wrapText="1"/>
    </xf>
    <xf numFmtId="0" fontId="34" fillId="0" borderId="46" xfId="0" applyFont="1" applyBorder="1" applyAlignment="1">
      <alignment horizontal="center" vertical="top" wrapText="1"/>
    </xf>
    <xf numFmtId="0" fontId="34" fillId="0" borderId="47" xfId="0" applyFont="1" applyBorder="1" applyAlignment="1">
      <alignment horizontal="center" vertical="top" wrapText="1"/>
    </xf>
    <xf numFmtId="0" fontId="34" fillId="0" borderId="40" xfId="0" applyFont="1" applyBorder="1" applyAlignment="1">
      <alignment horizontal="center" vertical="top" wrapText="1"/>
    </xf>
    <xf numFmtId="0" fontId="34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34" fillId="0" borderId="39" xfId="0" applyFont="1" applyBorder="1" applyAlignment="1">
      <alignment horizontal="center" vertical="top" wrapText="1"/>
    </xf>
    <xf numFmtId="0" fontId="34" fillId="0" borderId="41" xfId="0" applyFont="1" applyBorder="1" applyAlignment="1">
      <alignment horizontal="center" vertical="top" wrapText="1"/>
    </xf>
    <xf numFmtId="0" fontId="2" fillId="35" borderId="13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 wrapText="1"/>
    </xf>
    <xf numFmtId="2" fontId="2" fillId="35" borderId="13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2" fontId="2" fillId="35" borderId="12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left" vertical="center"/>
    </xf>
    <xf numFmtId="2" fontId="2" fillId="35" borderId="13" xfId="0" applyNumberFormat="1" applyFont="1" applyFill="1" applyBorder="1" applyAlignment="1">
      <alignment horizontal="center" vertical="center"/>
    </xf>
    <xf numFmtId="0" fontId="0" fillId="35" borderId="26" xfId="0" applyFont="1" applyFill="1" applyBorder="1" applyAlignment="1">
      <alignment horizontal="left" vertical="center"/>
    </xf>
    <xf numFmtId="0" fontId="0" fillId="35" borderId="27" xfId="0" applyFont="1" applyFill="1" applyBorder="1" applyAlignment="1">
      <alignment horizontal="left" vertical="center"/>
    </xf>
    <xf numFmtId="0" fontId="0" fillId="35" borderId="28" xfId="0" applyFont="1" applyFill="1" applyBorder="1" applyAlignment="1">
      <alignment horizontal="left" vertical="center"/>
    </xf>
    <xf numFmtId="0" fontId="0" fillId="35" borderId="33" xfId="0" applyFont="1" applyFill="1" applyBorder="1" applyAlignment="1">
      <alignment horizontal="left" vertical="center"/>
    </xf>
    <xf numFmtId="2" fontId="2" fillId="35" borderId="10" xfId="0" applyNumberFormat="1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left" vertical="center"/>
    </xf>
    <xf numFmtId="0" fontId="0" fillId="35" borderId="31" xfId="0" applyFont="1" applyFill="1" applyBorder="1" applyAlignment="1">
      <alignment horizontal="left" vertical="center"/>
    </xf>
    <xf numFmtId="0" fontId="0" fillId="35" borderId="32" xfId="0" applyFont="1" applyFill="1" applyBorder="1" applyAlignment="1">
      <alignment horizontal="left" vertical="center"/>
    </xf>
    <xf numFmtId="2" fontId="0" fillId="35" borderId="26" xfId="0" applyNumberFormat="1" applyFont="1" applyFill="1" applyBorder="1" applyAlignment="1">
      <alignment horizontal="center" vertical="center" wrapText="1"/>
    </xf>
    <xf numFmtId="2" fontId="0" fillId="35" borderId="13" xfId="0" applyNumberFormat="1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vertical="center"/>
    </xf>
    <xf numFmtId="0" fontId="0" fillId="35" borderId="28" xfId="0" applyFont="1" applyFill="1" applyBorder="1" applyAlignment="1">
      <alignment vertical="center"/>
    </xf>
    <xf numFmtId="0" fontId="0" fillId="35" borderId="33" xfId="0" applyFont="1" applyFill="1" applyBorder="1" applyAlignment="1">
      <alignment vertical="center"/>
    </xf>
    <xf numFmtId="0" fontId="0" fillId="35" borderId="13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2" fontId="0" fillId="35" borderId="10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2" fontId="0" fillId="0" borderId="26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0" fillId="35" borderId="28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0" borderId="29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35" borderId="29" xfId="0" applyFont="1" applyFill="1" applyBorder="1" applyAlignment="1">
      <alignment vertical="center"/>
    </xf>
    <xf numFmtId="0" fontId="0" fillId="35" borderId="31" xfId="0" applyFont="1" applyFill="1" applyBorder="1" applyAlignment="1">
      <alignment vertical="center"/>
    </xf>
    <xf numFmtId="0" fontId="0" fillId="35" borderId="32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2" fontId="0" fillId="35" borderId="10" xfId="0" applyNumberFormat="1" applyFill="1" applyBorder="1" applyAlignment="1">
      <alignment horizontal="center"/>
    </xf>
    <xf numFmtId="0" fontId="0" fillId="35" borderId="30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 vertical="center" wrapText="1"/>
    </xf>
    <xf numFmtId="2" fontId="2" fillId="35" borderId="14" xfId="0" applyNumberFormat="1" applyFont="1" applyFill="1" applyBorder="1" applyAlignment="1">
      <alignment horizontal="center" vertical="center"/>
    </xf>
    <xf numFmtId="2" fontId="2" fillId="35" borderId="15" xfId="0" applyNumberFormat="1" applyFont="1" applyFill="1" applyBorder="1" applyAlignment="1">
      <alignment horizontal="center" vertical="center"/>
    </xf>
    <xf numFmtId="2" fontId="2" fillId="35" borderId="24" xfId="0" applyNumberFormat="1" applyFont="1" applyFill="1" applyBorder="1" applyAlignment="1">
      <alignment horizontal="center" vertical="center"/>
    </xf>
    <xf numFmtId="2" fontId="2" fillId="35" borderId="25" xfId="0" applyNumberFormat="1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2" fontId="0" fillId="35" borderId="50" xfId="0" applyNumberFormat="1" applyFont="1" applyFill="1" applyBorder="1" applyAlignment="1">
      <alignment horizontal="center" vertical="center" wrapText="1"/>
    </xf>
    <xf numFmtId="2" fontId="0" fillId="35" borderId="44" xfId="0" applyNumberFormat="1" applyFont="1" applyFill="1" applyBorder="1" applyAlignment="1">
      <alignment horizontal="center" vertical="center" wrapText="1"/>
    </xf>
    <xf numFmtId="0" fontId="55" fillId="36" borderId="0" xfId="0" applyFont="1" applyFill="1" applyBorder="1" applyAlignment="1">
      <alignment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83" fillId="0" borderId="0" xfId="0" applyFont="1" applyBorder="1" applyAlignment="1">
      <alignment horizontal="center"/>
    </xf>
    <xf numFmtId="0" fontId="55" fillId="36" borderId="0" xfId="0" applyFont="1" applyFill="1" applyBorder="1" applyAlignment="1">
      <alignment horizontal="center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канаты от МОП(от 17.04.07)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rmms.ru/kanaty_stalnye" TargetMode="External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3</xdr:col>
      <xdr:colOff>0</xdr:colOff>
      <xdr:row>7</xdr:row>
      <xdr:rowOff>0</xdr:rowOff>
    </xdr:to>
    <xdr:sp>
      <xdr:nvSpPr>
        <xdr:cNvPr id="1" name="Прямоугольник 1">
          <a:hlinkClick r:id="rId1"/>
        </xdr:cNvPr>
        <xdr:cNvSpPr>
          <a:spLocks/>
        </xdr:cNvSpPr>
      </xdr:nvSpPr>
      <xdr:spPr>
        <a:xfrm>
          <a:off x="76200" y="66675"/>
          <a:ext cx="3000375" cy="2047875"/>
        </a:xfrm>
        <a:prstGeom prst="rect">
          <a:avLst/>
        </a:prstGeom>
        <a:blipFill>
          <a:blip r:embed="rId3">
            <a:alphaModFix amt="43000"/>
          </a:blip>
          <a:srcRect/>
          <a:stretch>
            <a:fillRect/>
          </a:stretch>
        </a:blip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76200</xdr:rowOff>
    </xdr:from>
    <xdr:to>
      <xdr:col>7</xdr:col>
      <xdr:colOff>2790825</xdr:colOff>
      <xdr:row>7</xdr:row>
      <xdr:rowOff>76200</xdr:rowOff>
    </xdr:to>
    <xdr:sp>
      <xdr:nvSpPr>
        <xdr:cNvPr id="2" name="Прямая соединительная линия 2"/>
        <xdr:cNvSpPr>
          <a:spLocks/>
        </xdr:cNvSpPr>
      </xdr:nvSpPr>
      <xdr:spPr>
        <a:xfrm>
          <a:off x="0" y="2190750"/>
          <a:ext cx="15363825" cy="0"/>
        </a:xfrm>
        <a:prstGeom prst="line">
          <a:avLst/>
        </a:prstGeom>
        <a:noFill/>
        <a:ln w="1905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4</xdr:col>
      <xdr:colOff>2495550</xdr:colOff>
      <xdr:row>19</xdr:row>
      <xdr:rowOff>152400</xdr:rowOff>
    </xdr:from>
    <xdr:to>
      <xdr:col>4</xdr:col>
      <xdr:colOff>5972175</xdr:colOff>
      <xdr:row>29</xdr:row>
      <xdr:rowOff>152400</xdr:rowOff>
    </xdr:to>
    <xdr:pic>
      <xdr:nvPicPr>
        <xdr:cNvPr id="3" name="Рисунок 3" descr="kanat-dly-kabel-krana-gost-3089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5086350"/>
          <a:ext cx="34766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showGridLines="0" tabSelected="1" view="pageBreakPreview" zoomScale="75" zoomScaleNormal="50" zoomScaleSheetLayoutView="75" zoomScalePageLayoutView="0" workbookViewId="0" topLeftCell="A1">
      <selection activeCell="E12" sqref="E12"/>
    </sheetView>
  </sheetViews>
  <sheetFormatPr defaultColWidth="9.00390625" defaultRowHeight="12.75"/>
  <cols>
    <col min="2" max="2" width="9.00390625" style="0" customWidth="1"/>
    <col min="3" max="3" width="22.375" style="77" customWidth="1"/>
    <col min="4" max="4" width="6.25390625" style="0" customWidth="1"/>
    <col min="5" max="5" width="78.875" style="1" customWidth="1"/>
    <col min="6" max="6" width="20.25390625" style="0" customWidth="1"/>
    <col min="7" max="7" width="19.25390625" style="0" customWidth="1"/>
    <col min="8" max="8" width="37.25390625" style="0" customWidth="1"/>
    <col min="9" max="11" width="4.125" style="0" customWidth="1"/>
    <col min="12" max="13" width="16.25390625" style="0" customWidth="1"/>
  </cols>
  <sheetData>
    <row r="1" spans="1:19" ht="12.75" customHeight="1">
      <c r="A1" s="344" t="s">
        <v>422</v>
      </c>
      <c r="B1" s="344"/>
      <c r="C1" s="344"/>
      <c r="D1" s="344"/>
      <c r="E1" s="344"/>
      <c r="F1" s="344"/>
      <c r="G1" s="344"/>
      <c r="H1" s="344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</row>
    <row r="2" spans="1:19" ht="12.75" customHeight="1">
      <c r="A2" s="344"/>
      <c r="B2" s="344"/>
      <c r="C2" s="344"/>
      <c r="D2" s="344"/>
      <c r="E2" s="344"/>
      <c r="F2" s="344"/>
      <c r="G2" s="344"/>
      <c r="H2" s="344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</row>
    <row r="3" spans="1:19" ht="47.25" customHeight="1">
      <c r="A3" s="344"/>
      <c r="B3" s="344"/>
      <c r="C3" s="344"/>
      <c r="D3" s="344"/>
      <c r="E3" s="344"/>
      <c r="F3" s="344"/>
      <c r="G3" s="344"/>
      <c r="H3" s="344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</row>
    <row r="4" spans="1:19" ht="12.75" customHeight="1">
      <c r="A4" s="344"/>
      <c r="B4" s="344"/>
      <c r="C4" s="344"/>
      <c r="D4" s="344"/>
      <c r="E4" s="344"/>
      <c r="F4" s="344"/>
      <c r="G4" s="344"/>
      <c r="H4" s="344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</row>
    <row r="5" spans="1:19" ht="55.5" customHeight="1">
      <c r="A5" s="344"/>
      <c r="B5" s="344"/>
      <c r="C5" s="344"/>
      <c r="D5" s="344"/>
      <c r="E5" s="344"/>
      <c r="F5" s="344"/>
      <c r="G5" s="344"/>
      <c r="H5" s="344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</row>
    <row r="6" spans="1:19" ht="12.75" customHeight="1">
      <c r="A6" s="344"/>
      <c r="B6" s="344"/>
      <c r="C6" s="344"/>
      <c r="D6" s="344"/>
      <c r="E6" s="344"/>
      <c r="F6" s="344"/>
      <c r="G6" s="344"/>
      <c r="H6" s="344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</row>
    <row r="7" spans="1:19" ht="12.75" customHeight="1">
      <c r="A7" s="344"/>
      <c r="B7" s="344"/>
      <c r="C7" s="344"/>
      <c r="D7" s="344"/>
      <c r="E7" s="344"/>
      <c r="F7" s="344"/>
      <c r="G7" s="344"/>
      <c r="H7" s="344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</row>
    <row r="8" spans="1:19" ht="18.75">
      <c r="A8" s="342"/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38"/>
      <c r="N8" s="338"/>
      <c r="O8" s="338"/>
      <c r="P8" s="338"/>
      <c r="Q8" s="338"/>
      <c r="R8" s="338"/>
      <c r="S8" s="338"/>
    </row>
    <row r="9" spans="1:19" ht="23.25">
      <c r="A9" s="342"/>
      <c r="B9" s="342"/>
      <c r="C9" s="342"/>
      <c r="D9" s="342"/>
      <c r="E9" s="341" t="s">
        <v>421</v>
      </c>
      <c r="F9" s="341"/>
      <c r="G9" s="341"/>
      <c r="H9" s="340" t="s">
        <v>420</v>
      </c>
      <c r="I9" s="339"/>
      <c r="J9" s="339"/>
      <c r="K9" s="339"/>
      <c r="L9" s="339"/>
      <c r="M9" s="339"/>
      <c r="N9" s="339"/>
      <c r="O9" s="339"/>
      <c r="P9" s="338"/>
      <c r="Q9" s="338"/>
      <c r="R9" s="338"/>
      <c r="S9" s="338"/>
    </row>
    <row r="10" spans="1:8" ht="18" customHeight="1">
      <c r="A10" s="175"/>
      <c r="B10" s="38" t="s">
        <v>133</v>
      </c>
      <c r="C10" s="75"/>
      <c r="D10" s="36"/>
      <c r="E10" s="3"/>
      <c r="F10" s="36"/>
      <c r="G10" s="169"/>
      <c r="H10" s="176"/>
    </row>
    <row r="11" spans="1:8" ht="18" customHeight="1">
      <c r="A11" s="175"/>
      <c r="B11" s="36"/>
      <c r="C11" s="75"/>
      <c r="D11" s="36"/>
      <c r="E11" s="3"/>
      <c r="F11" s="36"/>
      <c r="G11" s="36"/>
      <c r="H11" s="177"/>
    </row>
    <row r="12" spans="1:8" ht="18" customHeight="1">
      <c r="A12" s="175"/>
      <c r="B12" s="39" t="s">
        <v>134</v>
      </c>
      <c r="C12" s="75"/>
      <c r="D12" s="36"/>
      <c r="E12" s="40" t="s">
        <v>135</v>
      </c>
      <c r="F12" s="40"/>
      <c r="G12" s="36"/>
      <c r="H12" s="177"/>
    </row>
    <row r="13" spans="1:8" ht="18" customHeight="1">
      <c r="A13" s="41" t="s">
        <v>136</v>
      </c>
      <c r="B13" s="40" t="s">
        <v>137</v>
      </c>
      <c r="C13" s="75"/>
      <c r="D13" s="36"/>
      <c r="E13" s="3"/>
      <c r="F13" s="42"/>
      <c r="G13" s="36"/>
      <c r="H13" s="37"/>
    </row>
    <row r="14" spans="1:8" ht="18" customHeight="1">
      <c r="A14" s="175"/>
      <c r="B14" s="36"/>
      <c r="C14" s="163"/>
      <c r="D14" s="36"/>
      <c r="E14" s="3"/>
      <c r="F14" s="36"/>
      <c r="G14" s="36"/>
      <c r="H14" s="37"/>
    </row>
    <row r="15" spans="1:8" ht="18" customHeight="1">
      <c r="A15" s="175"/>
      <c r="B15" s="43" t="s">
        <v>138</v>
      </c>
      <c r="C15" s="164" t="s">
        <v>139</v>
      </c>
      <c r="D15" s="36" t="s">
        <v>140</v>
      </c>
      <c r="E15" s="3"/>
      <c r="F15" s="36"/>
      <c r="G15" s="36" t="s">
        <v>141</v>
      </c>
      <c r="H15" s="37"/>
    </row>
    <row r="16" spans="1:8" ht="18" customHeight="1">
      <c r="A16" s="41"/>
      <c r="B16" s="43" t="s">
        <v>142</v>
      </c>
      <c r="C16" s="164" t="s">
        <v>143</v>
      </c>
      <c r="D16" s="36" t="s">
        <v>144</v>
      </c>
      <c r="E16" s="3"/>
      <c r="F16" s="36"/>
      <c r="G16" s="36" t="s">
        <v>145</v>
      </c>
      <c r="H16" s="37"/>
    </row>
    <row r="17" spans="1:8" ht="18" customHeight="1">
      <c r="A17" s="41"/>
      <c r="B17" s="43" t="s">
        <v>146</v>
      </c>
      <c r="C17" s="164" t="s">
        <v>147</v>
      </c>
      <c r="D17" s="36" t="s">
        <v>148</v>
      </c>
      <c r="E17" s="3"/>
      <c r="F17" s="36"/>
      <c r="G17" s="36" t="s">
        <v>149</v>
      </c>
      <c r="H17" s="37"/>
    </row>
    <row r="18" spans="1:8" ht="18" customHeight="1">
      <c r="A18" s="41"/>
      <c r="B18" s="43" t="s">
        <v>150</v>
      </c>
      <c r="C18" s="164" t="s">
        <v>151</v>
      </c>
      <c r="D18" s="36" t="s">
        <v>152</v>
      </c>
      <c r="E18" s="3"/>
      <c r="F18" s="36"/>
      <c r="G18" s="36" t="s">
        <v>153</v>
      </c>
      <c r="H18" s="37"/>
    </row>
    <row r="19" spans="1:8" ht="18" customHeight="1">
      <c r="A19" s="41"/>
      <c r="B19" s="43" t="s">
        <v>154</v>
      </c>
      <c r="C19" s="164" t="s">
        <v>155</v>
      </c>
      <c r="D19" s="36" t="s">
        <v>156</v>
      </c>
      <c r="E19" s="3"/>
      <c r="F19" s="36"/>
      <c r="G19" s="36" t="s">
        <v>157</v>
      </c>
      <c r="H19" s="37"/>
    </row>
    <row r="20" spans="1:8" ht="18" customHeight="1">
      <c r="A20" s="41"/>
      <c r="B20" s="43" t="s">
        <v>158</v>
      </c>
      <c r="C20" s="164" t="s">
        <v>159</v>
      </c>
      <c r="D20" s="36" t="s">
        <v>131</v>
      </c>
      <c r="E20" s="3"/>
      <c r="F20" s="36"/>
      <c r="G20" s="36" t="s">
        <v>160</v>
      </c>
      <c r="H20" s="37"/>
    </row>
    <row r="21" spans="1:8" ht="18" customHeight="1">
      <c r="A21" s="41"/>
      <c r="B21" s="43" t="s">
        <v>161</v>
      </c>
      <c r="C21" s="164" t="s">
        <v>162</v>
      </c>
      <c r="D21" s="36" t="s">
        <v>163</v>
      </c>
      <c r="E21" s="3"/>
      <c r="F21" s="36"/>
      <c r="G21" s="36" t="s">
        <v>160</v>
      </c>
      <c r="H21" s="37"/>
    </row>
    <row r="22" spans="1:8" ht="18" customHeight="1">
      <c r="A22" s="41"/>
      <c r="B22" s="43" t="s">
        <v>164</v>
      </c>
      <c r="C22" s="164" t="s">
        <v>165</v>
      </c>
      <c r="D22" s="36" t="s">
        <v>311</v>
      </c>
      <c r="E22" s="3"/>
      <c r="F22" s="36"/>
      <c r="G22" s="36" t="s">
        <v>157</v>
      </c>
      <c r="H22" s="37"/>
    </row>
    <row r="23" spans="1:8" ht="18" customHeight="1">
      <c r="A23" s="41"/>
      <c r="B23" s="43" t="s">
        <v>166</v>
      </c>
      <c r="C23" s="164" t="s">
        <v>167</v>
      </c>
      <c r="D23" s="36" t="s">
        <v>168</v>
      </c>
      <c r="E23" s="3"/>
      <c r="F23" s="36"/>
      <c r="G23" s="36" t="s">
        <v>160</v>
      </c>
      <c r="H23" s="37"/>
    </row>
    <row r="24" spans="1:8" ht="18" customHeight="1">
      <c r="A24" s="41"/>
      <c r="B24" s="43" t="s">
        <v>169</v>
      </c>
      <c r="C24" s="164" t="s">
        <v>170</v>
      </c>
      <c r="D24" s="36" t="s">
        <v>171</v>
      </c>
      <c r="E24" s="3"/>
      <c r="F24" s="36"/>
      <c r="G24" s="36" t="s">
        <v>160</v>
      </c>
      <c r="H24" s="37"/>
    </row>
    <row r="25" spans="1:8" ht="18" customHeight="1">
      <c r="A25" s="41"/>
      <c r="B25" s="43" t="s">
        <v>172</v>
      </c>
      <c r="C25" s="165" t="s">
        <v>173</v>
      </c>
      <c r="D25" s="36" t="s">
        <v>140</v>
      </c>
      <c r="E25" s="3"/>
      <c r="F25" s="36"/>
      <c r="G25" s="36" t="s">
        <v>157</v>
      </c>
      <c r="H25" s="37"/>
    </row>
    <row r="26" spans="1:8" ht="18" customHeight="1">
      <c r="A26" s="41"/>
      <c r="B26" s="43" t="s">
        <v>174</v>
      </c>
      <c r="C26" s="165" t="s">
        <v>175</v>
      </c>
      <c r="D26" s="36" t="s">
        <v>171</v>
      </c>
      <c r="E26" s="3"/>
      <c r="F26" s="36"/>
      <c r="G26" s="36" t="s">
        <v>176</v>
      </c>
      <c r="H26" s="37"/>
    </row>
    <row r="27" spans="1:8" ht="18" customHeight="1">
      <c r="A27" s="41"/>
      <c r="B27" s="43" t="s">
        <v>177</v>
      </c>
      <c r="C27" s="165" t="s">
        <v>178</v>
      </c>
      <c r="D27" s="36" t="s">
        <v>179</v>
      </c>
      <c r="E27" s="3"/>
      <c r="F27" s="36"/>
      <c r="G27" s="36" t="s">
        <v>157</v>
      </c>
      <c r="H27" s="37"/>
    </row>
    <row r="28" spans="1:8" ht="18" customHeight="1">
      <c r="A28" s="41"/>
      <c r="B28" s="43" t="s">
        <v>180</v>
      </c>
      <c r="C28" s="165" t="s">
        <v>181</v>
      </c>
      <c r="D28" s="36" t="s">
        <v>182</v>
      </c>
      <c r="E28" s="3"/>
      <c r="F28" s="36"/>
      <c r="G28" s="36" t="s">
        <v>183</v>
      </c>
      <c r="H28" s="37"/>
    </row>
    <row r="29" spans="1:8" ht="18" customHeight="1">
      <c r="A29" s="41"/>
      <c r="B29" s="43" t="s">
        <v>184</v>
      </c>
      <c r="C29" s="165" t="s">
        <v>185</v>
      </c>
      <c r="D29" s="36" t="s">
        <v>186</v>
      </c>
      <c r="E29" s="3"/>
      <c r="F29" s="36"/>
      <c r="G29" s="36" t="s">
        <v>187</v>
      </c>
      <c r="H29" s="37"/>
    </row>
    <row r="30" spans="1:8" ht="18" customHeight="1">
      <c r="A30" s="41"/>
      <c r="B30" s="43" t="s">
        <v>188</v>
      </c>
      <c r="C30" s="164" t="s">
        <v>189</v>
      </c>
      <c r="D30" s="36" t="s">
        <v>190</v>
      </c>
      <c r="E30" s="3"/>
      <c r="F30" s="36"/>
      <c r="G30" s="36" t="s">
        <v>191</v>
      </c>
      <c r="H30" s="37"/>
    </row>
    <row r="31" spans="1:8" ht="18" customHeight="1">
      <c r="A31" s="41"/>
      <c r="B31" s="43" t="s">
        <v>192</v>
      </c>
      <c r="C31" s="164" t="s">
        <v>193</v>
      </c>
      <c r="D31" s="3" t="s">
        <v>194</v>
      </c>
      <c r="E31" s="3"/>
      <c r="F31" s="36"/>
      <c r="G31" s="36" t="s">
        <v>195</v>
      </c>
      <c r="H31" s="37"/>
    </row>
    <row r="32" spans="1:8" ht="18" customHeight="1">
      <c r="A32" s="41"/>
      <c r="B32" s="43" t="s">
        <v>196</v>
      </c>
      <c r="C32" s="164" t="s">
        <v>197</v>
      </c>
      <c r="D32" s="36" t="s">
        <v>198</v>
      </c>
      <c r="E32" s="3"/>
      <c r="F32" s="36"/>
      <c r="G32" s="36" t="s">
        <v>199</v>
      </c>
      <c r="H32" s="37"/>
    </row>
    <row r="33" spans="1:8" ht="18" customHeight="1">
      <c r="A33" s="41"/>
      <c r="B33" s="43" t="s">
        <v>200</v>
      </c>
      <c r="C33" s="164" t="s">
        <v>201</v>
      </c>
      <c r="D33" s="36" t="s">
        <v>202</v>
      </c>
      <c r="E33" s="3"/>
      <c r="F33" s="36"/>
      <c r="G33" s="36" t="s">
        <v>199</v>
      </c>
      <c r="H33" s="37"/>
    </row>
    <row r="34" spans="1:8" ht="18" customHeight="1">
      <c r="A34" s="41"/>
      <c r="B34" s="43" t="s">
        <v>203</v>
      </c>
      <c r="C34" s="165" t="s">
        <v>204</v>
      </c>
      <c r="D34" s="36" t="s">
        <v>205</v>
      </c>
      <c r="E34" s="3"/>
      <c r="F34" s="36"/>
      <c r="G34" s="36" t="s">
        <v>206</v>
      </c>
      <c r="H34" s="37"/>
    </row>
    <row r="35" spans="1:8" ht="18" customHeight="1">
      <c r="A35" s="41"/>
      <c r="B35" s="43" t="s">
        <v>207</v>
      </c>
      <c r="C35" s="165" t="s">
        <v>208</v>
      </c>
      <c r="D35" s="36" t="s">
        <v>209</v>
      </c>
      <c r="E35" s="3"/>
      <c r="F35" s="36"/>
      <c r="G35" s="36" t="s">
        <v>206</v>
      </c>
      <c r="H35" s="37"/>
    </row>
    <row r="36" spans="1:8" ht="18" customHeight="1">
      <c r="A36" s="41"/>
      <c r="B36" s="43" t="s">
        <v>210</v>
      </c>
      <c r="C36" s="165" t="s">
        <v>211</v>
      </c>
      <c r="D36" s="36" t="s">
        <v>212</v>
      </c>
      <c r="E36" s="3"/>
      <c r="F36" s="36"/>
      <c r="G36" s="36" t="s">
        <v>213</v>
      </c>
      <c r="H36" s="37"/>
    </row>
    <row r="37" spans="1:8" ht="18" customHeight="1">
      <c r="A37" s="41"/>
      <c r="B37" s="43" t="s">
        <v>214</v>
      </c>
      <c r="C37" s="165" t="s">
        <v>215</v>
      </c>
      <c r="D37" s="36" t="s">
        <v>179</v>
      </c>
      <c r="E37" s="3"/>
      <c r="F37" s="36"/>
      <c r="G37" s="36" t="s">
        <v>216</v>
      </c>
      <c r="H37" s="37"/>
    </row>
    <row r="38" spans="1:8" ht="18" customHeight="1">
      <c r="A38" s="41"/>
      <c r="B38" s="43" t="s">
        <v>217</v>
      </c>
      <c r="C38" s="165" t="s">
        <v>218</v>
      </c>
      <c r="D38" s="36" t="s">
        <v>209</v>
      </c>
      <c r="E38" s="3"/>
      <c r="F38" s="36"/>
      <c r="G38" s="36" t="s">
        <v>206</v>
      </c>
      <c r="H38" s="37"/>
    </row>
    <row r="39" spans="1:8" ht="18" customHeight="1">
      <c r="A39" s="41"/>
      <c r="B39" s="43" t="s">
        <v>312</v>
      </c>
      <c r="C39" s="165" t="s">
        <v>336</v>
      </c>
      <c r="D39" s="36" t="s">
        <v>209</v>
      </c>
      <c r="E39" s="3"/>
      <c r="F39" s="36"/>
      <c r="G39" s="36" t="s">
        <v>206</v>
      </c>
      <c r="H39" s="37"/>
    </row>
    <row r="40" spans="1:8" ht="18" customHeight="1">
      <c r="A40" s="41"/>
      <c r="B40" s="43" t="s">
        <v>335</v>
      </c>
      <c r="C40" s="166" t="s">
        <v>313</v>
      </c>
      <c r="D40" s="45" t="s">
        <v>314</v>
      </c>
      <c r="E40" s="3"/>
      <c r="F40" s="36"/>
      <c r="G40" s="3" t="s">
        <v>213</v>
      </c>
      <c r="H40" s="178"/>
    </row>
    <row r="41" spans="1:8" ht="18" customHeight="1">
      <c r="A41" s="41"/>
      <c r="B41" s="43"/>
      <c r="C41" s="44"/>
      <c r="D41" s="45"/>
      <c r="E41" s="3"/>
      <c r="F41" s="36"/>
      <c r="G41" s="36"/>
      <c r="H41" s="178"/>
    </row>
    <row r="42" spans="1:8" ht="18" customHeight="1">
      <c r="A42" s="41" t="s">
        <v>219</v>
      </c>
      <c r="B42" s="46" t="s">
        <v>220</v>
      </c>
      <c r="C42" s="44"/>
      <c r="D42" s="45"/>
      <c r="E42" s="3"/>
      <c r="F42" s="47"/>
      <c r="G42" s="36"/>
      <c r="H42" s="178"/>
    </row>
    <row r="43" spans="1:8" ht="18" customHeight="1">
      <c r="A43" s="41"/>
      <c r="B43" s="43"/>
      <c r="C43" s="167"/>
      <c r="D43" s="45"/>
      <c r="E43" s="3"/>
      <c r="F43" s="36"/>
      <c r="G43" s="36"/>
      <c r="H43" s="178"/>
    </row>
    <row r="44" spans="1:8" ht="18" customHeight="1">
      <c r="A44" s="41"/>
      <c r="B44" s="43" t="s">
        <v>221</v>
      </c>
      <c r="C44" s="165" t="s">
        <v>222</v>
      </c>
      <c r="D44" s="36" t="s">
        <v>223</v>
      </c>
      <c r="E44" s="3"/>
      <c r="F44" s="36"/>
      <c r="G44" s="37" t="s">
        <v>224</v>
      </c>
      <c r="H44" s="37"/>
    </row>
    <row r="45" spans="1:8" ht="18" customHeight="1">
      <c r="A45" s="41"/>
      <c r="B45" s="43"/>
      <c r="C45" s="48"/>
      <c r="D45" s="49"/>
      <c r="E45" s="3"/>
      <c r="F45" s="36"/>
      <c r="G45" s="36"/>
      <c r="H45" s="178"/>
    </row>
    <row r="46" spans="1:8" ht="18" customHeight="1">
      <c r="A46" s="41" t="s">
        <v>225</v>
      </c>
      <c r="B46" s="46" t="s">
        <v>226</v>
      </c>
      <c r="C46" s="44"/>
      <c r="D46" s="45"/>
      <c r="E46" s="3"/>
      <c r="F46" s="47"/>
      <c r="G46" s="36"/>
      <c r="H46" s="178"/>
    </row>
    <row r="47" spans="1:8" ht="18" customHeight="1">
      <c r="A47" s="41"/>
      <c r="B47" s="43"/>
      <c r="C47" s="167"/>
      <c r="D47" s="45"/>
      <c r="E47" s="3"/>
      <c r="F47" s="36"/>
      <c r="G47" s="36"/>
      <c r="H47" s="178"/>
    </row>
    <row r="48" spans="1:8" ht="18" customHeight="1">
      <c r="A48" s="41"/>
      <c r="B48" s="43" t="s">
        <v>227</v>
      </c>
      <c r="C48" s="165" t="s">
        <v>228</v>
      </c>
      <c r="D48" s="36" t="s">
        <v>229</v>
      </c>
      <c r="E48" s="3"/>
      <c r="F48" s="43" t="s">
        <v>230</v>
      </c>
      <c r="G48" s="36" t="s">
        <v>231</v>
      </c>
      <c r="H48" s="37"/>
    </row>
    <row r="49" spans="1:8" ht="18" customHeight="1">
      <c r="A49" s="41"/>
      <c r="B49" s="43" t="s">
        <v>232</v>
      </c>
      <c r="C49" s="165" t="s">
        <v>233</v>
      </c>
      <c r="D49" s="36" t="s">
        <v>234</v>
      </c>
      <c r="E49" s="3"/>
      <c r="F49" s="43" t="s">
        <v>235</v>
      </c>
      <c r="G49" s="36" t="s">
        <v>231</v>
      </c>
      <c r="H49" s="37"/>
    </row>
    <row r="50" spans="1:8" ht="18" customHeight="1">
      <c r="A50" s="41"/>
      <c r="B50" s="43" t="s">
        <v>236</v>
      </c>
      <c r="C50" s="165" t="s">
        <v>233</v>
      </c>
      <c r="D50" s="36" t="s">
        <v>234</v>
      </c>
      <c r="E50" s="3"/>
      <c r="F50" s="43" t="s">
        <v>237</v>
      </c>
      <c r="G50" s="36" t="s">
        <v>231</v>
      </c>
      <c r="H50" s="37"/>
    </row>
    <row r="51" spans="1:8" ht="18" customHeight="1">
      <c r="A51" s="41"/>
      <c r="B51" s="43" t="s">
        <v>238</v>
      </c>
      <c r="C51" s="165" t="s">
        <v>239</v>
      </c>
      <c r="D51" s="36" t="s">
        <v>130</v>
      </c>
      <c r="E51" s="3"/>
      <c r="F51" s="43" t="s">
        <v>237</v>
      </c>
      <c r="G51" s="36" t="s">
        <v>231</v>
      </c>
      <c r="H51" s="37"/>
    </row>
    <row r="52" spans="1:8" ht="18" customHeight="1">
      <c r="A52" s="41"/>
      <c r="B52" s="43"/>
      <c r="C52" s="50"/>
      <c r="D52" s="49"/>
      <c r="E52" s="3"/>
      <c r="F52" s="36"/>
      <c r="G52" s="36"/>
      <c r="H52" s="178"/>
    </row>
    <row r="53" spans="1:8" ht="18" customHeight="1">
      <c r="A53" s="41" t="s">
        <v>240</v>
      </c>
      <c r="B53" s="46" t="s">
        <v>241</v>
      </c>
      <c r="C53" s="44"/>
      <c r="D53" s="45"/>
      <c r="E53" s="3"/>
      <c r="F53" s="47"/>
      <c r="G53" s="36"/>
      <c r="H53" s="178"/>
    </row>
    <row r="54" spans="1:8" ht="18" customHeight="1">
      <c r="A54" s="41"/>
      <c r="B54" s="43"/>
      <c r="C54" s="167"/>
      <c r="D54" s="45"/>
      <c r="E54" s="3"/>
      <c r="F54" s="36"/>
      <c r="G54" s="36"/>
      <c r="H54" s="178"/>
    </row>
    <row r="55" spans="1:8" ht="18" customHeight="1">
      <c r="A55" s="41"/>
      <c r="B55" s="43" t="s">
        <v>242</v>
      </c>
      <c r="C55" s="165" t="s">
        <v>243</v>
      </c>
      <c r="D55" s="36" t="s">
        <v>244</v>
      </c>
      <c r="E55" s="3"/>
      <c r="F55" s="36"/>
      <c r="G55" s="36" t="s">
        <v>206</v>
      </c>
      <c r="H55" s="37"/>
    </row>
    <row r="56" spans="1:8" ht="18" customHeight="1">
      <c r="A56" s="41"/>
      <c r="B56" s="43" t="s">
        <v>245</v>
      </c>
      <c r="C56" s="165" t="s">
        <v>339</v>
      </c>
      <c r="D56" s="36" t="s">
        <v>246</v>
      </c>
      <c r="E56" s="3"/>
      <c r="F56" s="36"/>
      <c r="G56" s="36" t="s">
        <v>206</v>
      </c>
      <c r="H56" s="37"/>
    </row>
    <row r="57" spans="1:8" ht="18" customHeight="1">
      <c r="A57" s="41"/>
      <c r="B57" s="43" t="s">
        <v>419</v>
      </c>
      <c r="C57" s="165" t="s">
        <v>418</v>
      </c>
      <c r="D57" s="36" t="s">
        <v>417</v>
      </c>
      <c r="E57" s="3"/>
      <c r="F57" s="36"/>
      <c r="G57" s="36" t="s">
        <v>206</v>
      </c>
      <c r="H57" s="178"/>
    </row>
    <row r="58" spans="1:8" ht="18" customHeight="1">
      <c r="A58" s="41"/>
      <c r="B58" s="43" t="s">
        <v>416</v>
      </c>
      <c r="C58" s="165" t="s">
        <v>415</v>
      </c>
      <c r="D58" s="36" t="s">
        <v>414</v>
      </c>
      <c r="E58" s="3"/>
      <c r="F58" s="36"/>
      <c r="G58" s="36" t="s">
        <v>206</v>
      </c>
      <c r="H58" s="178"/>
    </row>
    <row r="59" spans="1:8" ht="18" customHeight="1">
      <c r="A59" s="41"/>
      <c r="B59" s="43" t="s">
        <v>413</v>
      </c>
      <c r="C59" s="165" t="s">
        <v>412</v>
      </c>
      <c r="D59" s="36" t="s">
        <v>411</v>
      </c>
      <c r="E59" s="3"/>
      <c r="F59" s="36"/>
      <c r="G59" s="36" t="s">
        <v>206</v>
      </c>
      <c r="H59" s="178"/>
    </row>
    <row r="60" spans="1:8" ht="18" customHeight="1">
      <c r="A60" s="41"/>
      <c r="B60" s="43"/>
      <c r="C60" s="165"/>
      <c r="D60" s="36"/>
      <c r="E60" s="3"/>
      <c r="F60" s="36"/>
      <c r="G60" s="36"/>
      <c r="H60" s="178"/>
    </row>
    <row r="61" spans="1:8" ht="18" customHeight="1">
      <c r="A61" s="41" t="s">
        <v>247</v>
      </c>
      <c r="B61" s="46" t="s">
        <v>344</v>
      </c>
      <c r="C61" s="165"/>
      <c r="D61" s="36"/>
      <c r="E61" s="3"/>
      <c r="F61" s="36"/>
      <c r="G61" s="36"/>
      <c r="H61" s="178"/>
    </row>
    <row r="62" spans="1:8" ht="18" customHeight="1">
      <c r="A62" s="41"/>
      <c r="B62" s="46"/>
      <c r="C62" s="165"/>
      <c r="D62" s="36"/>
      <c r="E62" s="3"/>
      <c r="F62" s="36"/>
      <c r="G62" s="36"/>
      <c r="H62" s="178"/>
    </row>
    <row r="63" spans="1:8" ht="18" customHeight="1">
      <c r="A63" s="41"/>
      <c r="B63" s="43" t="s">
        <v>346</v>
      </c>
      <c r="C63" s="165" t="s">
        <v>347</v>
      </c>
      <c r="D63" s="36" t="s">
        <v>348</v>
      </c>
      <c r="E63" s="3"/>
      <c r="F63" s="36"/>
      <c r="G63" s="36"/>
      <c r="H63" s="178"/>
    </row>
    <row r="64" spans="1:8" ht="18" customHeight="1">
      <c r="A64" s="41"/>
      <c r="B64" s="203"/>
      <c r="C64" s="165"/>
      <c r="D64" s="169"/>
      <c r="E64" s="170"/>
      <c r="F64" s="36"/>
      <c r="G64" s="36"/>
      <c r="H64" s="178"/>
    </row>
    <row r="65" spans="1:8" ht="18" customHeight="1">
      <c r="A65" s="41" t="s">
        <v>249</v>
      </c>
      <c r="B65" s="164" t="s">
        <v>248</v>
      </c>
      <c r="C65" s="171"/>
      <c r="D65" s="168"/>
      <c r="E65" s="172"/>
      <c r="F65" s="43"/>
      <c r="G65" s="43"/>
      <c r="H65" s="178"/>
    </row>
    <row r="66" spans="1:8" ht="18" customHeight="1">
      <c r="A66" s="41" t="s">
        <v>326</v>
      </c>
      <c r="B66" s="164" t="s">
        <v>325</v>
      </c>
      <c r="C66" s="171"/>
      <c r="D66" s="168"/>
      <c r="E66" s="172"/>
      <c r="F66" s="43"/>
      <c r="G66" s="43"/>
      <c r="H66" s="178"/>
    </row>
    <row r="67" spans="1:8" ht="18" customHeight="1">
      <c r="A67" s="41" t="s">
        <v>345</v>
      </c>
      <c r="B67" s="164" t="s">
        <v>410</v>
      </c>
      <c r="C67" s="171"/>
      <c r="D67" s="168"/>
      <c r="E67" s="172"/>
      <c r="F67" s="43"/>
      <c r="G67" s="43"/>
      <c r="H67" s="178"/>
    </row>
    <row r="68" spans="1:8" ht="18" customHeight="1" thickBot="1">
      <c r="A68" s="179"/>
      <c r="B68" s="180"/>
      <c r="C68" s="181"/>
      <c r="D68" s="180"/>
      <c r="E68" s="182"/>
      <c r="F68" s="180"/>
      <c r="G68" s="180"/>
      <c r="H68" s="183"/>
    </row>
    <row r="69" spans="1:8" ht="15">
      <c r="A69" s="51"/>
      <c r="B69" s="51"/>
      <c r="C69" s="76"/>
      <c r="D69" s="51"/>
      <c r="E69" s="52"/>
      <c r="F69" s="51"/>
      <c r="G69" s="51"/>
      <c r="H69" s="51"/>
    </row>
    <row r="70" spans="1:8" ht="15">
      <c r="A70" s="51"/>
      <c r="B70" s="51"/>
      <c r="C70" s="76"/>
      <c r="D70" s="51"/>
      <c r="E70" s="52"/>
      <c r="F70" s="51"/>
      <c r="G70" s="51"/>
      <c r="H70" s="51"/>
    </row>
    <row r="71" spans="1:8" ht="15">
      <c r="A71" s="51"/>
      <c r="B71" s="51"/>
      <c r="C71" s="76"/>
      <c r="D71" s="51"/>
      <c r="E71" s="52"/>
      <c r="F71" s="51"/>
      <c r="G71" s="51"/>
      <c r="H71" s="51"/>
    </row>
  </sheetData>
  <sheetProtection/>
  <mergeCells count="2">
    <mergeCell ref="A1:H7"/>
    <mergeCell ref="E9:G9"/>
  </mergeCells>
  <hyperlinks>
    <hyperlink ref="B65" location="'15'!A1" tooltip="ПЕРЕЧЕНЬ" display="Дополнительный перечень продукции"/>
    <hyperlink ref="B67" location="приплаты!A1" tooltip="ПРИПЛАТЫ" display="Приплаты и условия поставки"/>
    <hyperlink ref="C15" location="'2'!A1" tooltip="2688-80" display="2688-80"/>
    <hyperlink ref="C17" location="'3'!A1" tooltip="3063" display="3063-80 "/>
    <hyperlink ref="C19" location="'4'!A1" display="3066-80"/>
    <hyperlink ref="C20" location="'4'!D38" tooltip="3067" display="3067-88 "/>
    <hyperlink ref="C21" location="'4'!D63" tooltip="3068" display="3068-88 "/>
    <hyperlink ref="C22" location="'5'!A1" display="3069-80"/>
    <hyperlink ref="C23" location="'5'!D36" tooltip="3070" display="3070-88 "/>
    <hyperlink ref="C25" location="'6'!A1" display="3077-80 "/>
    <hyperlink ref="C26" location="'6'!D36" tooltip="3079-80" display="3079-80 "/>
    <hyperlink ref="C27" location="'7'!A1" tooltip="3081" display="3081-80 "/>
    <hyperlink ref="C28" location="'7'!D29" tooltip="3083" display="3083-80 "/>
    <hyperlink ref="C29" location="'8'!D23" display="3089-80 "/>
    <hyperlink ref="C30" location="'8'!D45" display="3093-80"/>
    <hyperlink ref="C31" location="'8'!D54" tooltip="3097" display="3097-80"/>
    <hyperlink ref="C32" location="'9'!A1" tooltip="7665" display="7665-80 "/>
    <hyperlink ref="C33" location="'9'!D23" tooltip="7667" display="7667-80 "/>
    <hyperlink ref="C34" location="'10'!A1" tooltip="7668" display="7668-80"/>
    <hyperlink ref="C35" location="'11'!A1" tooltip="7669" display="7669-80 "/>
    <hyperlink ref="C36" location="'12'!A1" tooltip="7681" display="7681-80 "/>
    <hyperlink ref="C37" location="'12'!A1" tooltip="14954" display="14954-80 "/>
    <hyperlink ref="C38" location="'11'!A1" tooltip="ТУ 118" display="14-173-118-2002"/>
    <hyperlink ref="C44" location="'8'!A1" tooltip="3088" display="3088-80 "/>
    <hyperlink ref="C48" location="'2172'!A1" display="2172-80"/>
    <hyperlink ref="C49" location="'2172'!A1" display="2172-80 "/>
    <hyperlink ref="C50" location="'2172'!A1" display="2172-80 "/>
    <hyperlink ref="C51" location="'2172'!A1" display="2172-80  "/>
    <hyperlink ref="C55" location="'13'!A1" tooltip="16853-88" display="16853-88 "/>
    <hyperlink ref="C56" location="'13'!A1" tooltip="16853-88" display="16853-89"/>
    <hyperlink ref="C55:C56" location="'13'!A1" display="16853-88 "/>
    <hyperlink ref="C48:C51" location="'1'!A1" tooltip="2172" display="2172-80"/>
    <hyperlink ref="C16" location="'2'!D41" display="3062-80 "/>
    <hyperlink ref="C18" location="'3'!D38" tooltip="3064" display="3064-80 "/>
    <hyperlink ref="C40" location="'12'!D54" tooltip="16828" display="16828-80"/>
    <hyperlink ref="B66" location="'типы смазок'!A1" display="Типы смазок"/>
    <hyperlink ref="C39" location="'11'!D44" tooltip="ТУ 14-173-040-2008" display="ТУ 14-173-040-2008"/>
    <hyperlink ref="C24" location="'5'!D54" tooltip="3071" display="3071-88 "/>
    <hyperlink ref="C57" location="'13'!D21" tooltip="ТУ 14-173-054-2009" display="ТУ 14-173-054-2009"/>
    <hyperlink ref="C58" location="'13'!D60" tooltip="ТУ 14-173-054-2009" display="ТУ 14-173-043-2009"/>
    <hyperlink ref="C59" location="'13'!D40" tooltip="ТУ 14-173-054-2009" display="ТУ 14-173-048-2009"/>
    <hyperlink ref="C63" location="'14'!A1" display="ТУ 14-173-035-2010"/>
  </hyperlinks>
  <printOptions horizontalCentered="1"/>
  <pageMargins left="0.28" right="0.36" top="0.25" bottom="0.5905511811023623" header="0.22" footer="0.3937007874015748"/>
  <pageSetup fitToHeight="1" fitToWidth="1" horizontalDpi="300" verticalDpi="300" orientation="portrait" paperSize="9" scale="49" r:id="rId2"/>
  <headerFooter alignWithMargins="0">
    <oddFooter>&amp;C&amp;F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view="pageBreakPreview" zoomScale="75" zoomScaleNormal="75" zoomScaleSheetLayoutView="75" zoomScalePageLayoutView="0" workbookViewId="0" topLeftCell="A1">
      <selection activeCell="G75" sqref="G75"/>
    </sheetView>
  </sheetViews>
  <sheetFormatPr defaultColWidth="8.875" defaultRowHeight="12.75"/>
  <cols>
    <col min="1" max="1" width="10.125" style="131" customWidth="1"/>
    <col min="2" max="2" width="20.625" style="131" customWidth="1"/>
    <col min="3" max="3" width="29.625" style="132" customWidth="1"/>
    <col min="4" max="4" width="28.25390625" style="132" customWidth="1"/>
    <col min="5" max="5" width="8.875" style="133" customWidth="1"/>
    <col min="6" max="6" width="8.875" style="132" customWidth="1"/>
    <col min="7" max="16384" width="8.875" style="131" customWidth="1"/>
  </cols>
  <sheetData>
    <row r="1" spans="3:6" s="96" customFormat="1" ht="12.75">
      <c r="C1" s="97"/>
      <c r="D1" s="162" t="e">
        <f>#REF!</f>
        <v>#REF!</v>
      </c>
      <c r="E1" s="98"/>
      <c r="F1" s="97"/>
    </row>
    <row r="2" spans="1:6" s="96" customFormat="1" ht="12.75">
      <c r="A2" s="314" t="s">
        <v>26</v>
      </c>
      <c r="B2" s="315"/>
      <c r="C2" s="316"/>
      <c r="D2" s="296" t="s">
        <v>28</v>
      </c>
      <c r="E2" s="98"/>
      <c r="F2" s="97"/>
    </row>
    <row r="3" spans="1:6" s="96" customFormat="1" ht="12.75">
      <c r="A3" s="311" t="s">
        <v>29</v>
      </c>
      <c r="B3" s="312"/>
      <c r="C3" s="313"/>
      <c r="D3" s="296"/>
      <c r="E3" s="98"/>
      <c r="F3" s="97"/>
    </row>
    <row r="4" spans="1:6" s="96" customFormat="1" ht="29.25" customHeight="1">
      <c r="A4" s="300" t="s">
        <v>0</v>
      </c>
      <c r="B4" s="300" t="s">
        <v>4</v>
      </c>
      <c r="C4" s="244" t="s">
        <v>333</v>
      </c>
      <c r="D4" s="245" t="s">
        <v>68</v>
      </c>
      <c r="E4" s="98"/>
      <c r="F4" s="97"/>
    </row>
    <row r="5" spans="1:6" s="96" customFormat="1" ht="12.75">
      <c r="A5" s="301"/>
      <c r="B5" s="301"/>
      <c r="C5" s="304" t="s">
        <v>5</v>
      </c>
      <c r="D5" s="304"/>
      <c r="E5" s="98"/>
      <c r="F5" s="97"/>
    </row>
    <row r="6" spans="1:6" s="96" customFormat="1" ht="15" customHeight="1">
      <c r="A6" s="246">
        <v>6.4</v>
      </c>
      <c r="B6" s="246">
        <v>167.7</v>
      </c>
      <c r="C6" s="173">
        <v>18.458360974917948</v>
      </c>
      <c r="D6" s="174">
        <f>(C6*1000)*(1000/B6)</f>
        <v>110067.74582539027</v>
      </c>
      <c r="E6" s="98"/>
      <c r="F6" s="97"/>
    </row>
    <row r="7" spans="1:6" s="96" customFormat="1" ht="15" customHeight="1">
      <c r="A7" s="246">
        <v>7.7</v>
      </c>
      <c r="B7" s="246">
        <v>238.5</v>
      </c>
      <c r="C7" s="173">
        <v>22.7441403545895</v>
      </c>
      <c r="D7" s="174">
        <f aca="true" t="shared" si="0" ref="D7:D28">(C7*1000)*(1000/B7)</f>
        <v>95363.27192700001</v>
      </c>
      <c r="E7" s="98"/>
      <c r="F7" s="97"/>
    </row>
    <row r="8" spans="1:6" s="96" customFormat="1" ht="15" customHeight="1">
      <c r="A8" s="246">
        <v>8.6</v>
      </c>
      <c r="B8" s="246">
        <v>315.8</v>
      </c>
      <c r="C8" s="173">
        <v>28.796411057688044</v>
      </c>
      <c r="D8" s="174">
        <f t="shared" si="0"/>
        <v>91185.59549616226</v>
      </c>
      <c r="E8" s="98"/>
      <c r="F8" s="97"/>
    </row>
    <row r="9" spans="1:6" s="96" customFormat="1" ht="15" customHeight="1">
      <c r="A9" s="246">
        <v>10</v>
      </c>
      <c r="B9" s="246">
        <v>421.5</v>
      </c>
      <c r="C9" s="173">
        <v>35.17259281738158</v>
      </c>
      <c r="D9" s="174">
        <f t="shared" si="0"/>
        <v>83446.24630458263</v>
      </c>
      <c r="E9" s="98"/>
      <c r="F9" s="97"/>
    </row>
    <row r="10" spans="1:6" s="96" customFormat="1" ht="15" customHeight="1">
      <c r="A10" s="246">
        <v>11.5</v>
      </c>
      <c r="B10" s="246">
        <v>529.5</v>
      </c>
      <c r="C10" s="173">
        <v>40.906808071445596</v>
      </c>
      <c r="D10" s="174">
        <f t="shared" si="0"/>
        <v>77255.53932284343</v>
      </c>
      <c r="E10" s="98"/>
      <c r="F10" s="97"/>
    </row>
    <row r="11" spans="1:6" s="96" customFormat="1" ht="15" customHeight="1">
      <c r="A11" s="246">
        <v>12.5</v>
      </c>
      <c r="B11" s="246">
        <v>650</v>
      </c>
      <c r="C11" s="173">
        <v>46.52750245288639</v>
      </c>
      <c r="D11" s="174">
        <f t="shared" si="0"/>
        <v>71580.7730044406</v>
      </c>
      <c r="E11" s="98"/>
      <c r="F11" s="97"/>
    </row>
    <row r="12" spans="1:6" s="96" customFormat="1" ht="15" customHeight="1">
      <c r="A12" s="246">
        <v>14</v>
      </c>
      <c r="B12" s="246">
        <v>782.5</v>
      </c>
      <c r="C12" s="173">
        <v>50.78966247714054</v>
      </c>
      <c r="D12" s="174">
        <f t="shared" si="0"/>
        <v>64906.91690369398</v>
      </c>
      <c r="E12" s="98"/>
      <c r="F12" s="97"/>
    </row>
    <row r="13" spans="1:6" s="96" customFormat="1" ht="15" customHeight="1">
      <c r="A13" s="246">
        <v>15</v>
      </c>
      <c r="B13" s="246">
        <v>927.6</v>
      </c>
      <c r="C13" s="173">
        <v>60.133940743464</v>
      </c>
      <c r="D13" s="174">
        <f t="shared" si="0"/>
        <v>64827.44797699871</v>
      </c>
      <c r="E13" s="98"/>
      <c r="F13" s="97"/>
    </row>
    <row r="14" spans="1:6" s="96" customFormat="1" ht="15" customHeight="1">
      <c r="A14" s="246">
        <v>16.5</v>
      </c>
      <c r="B14" s="246">
        <v>1085</v>
      </c>
      <c r="C14" s="173">
        <v>66.49128184214332</v>
      </c>
      <c r="D14" s="174">
        <f t="shared" si="0"/>
        <v>61282.287412113656</v>
      </c>
      <c r="E14" s="98"/>
      <c r="F14" s="97"/>
    </row>
    <row r="15" spans="1:6" s="96" customFormat="1" ht="15" customHeight="1">
      <c r="A15" s="246">
        <v>17.5</v>
      </c>
      <c r="B15" s="246">
        <v>1255</v>
      </c>
      <c r="C15" s="173">
        <v>73.51827099343653</v>
      </c>
      <c r="D15" s="174">
        <f t="shared" si="0"/>
        <v>58580.29561230002</v>
      </c>
      <c r="E15" s="98"/>
      <c r="F15" s="97"/>
    </row>
    <row r="16" spans="1:6" s="96" customFormat="1" ht="15" customHeight="1">
      <c r="A16" s="246">
        <v>19</v>
      </c>
      <c r="B16" s="246">
        <v>1485</v>
      </c>
      <c r="C16" s="173">
        <v>86.13450799420369</v>
      </c>
      <c r="D16" s="174">
        <f t="shared" si="0"/>
        <v>58003.03568633245</v>
      </c>
      <c r="E16" s="98"/>
      <c r="F16" s="97"/>
    </row>
    <row r="17" spans="1:6" s="96" customFormat="1" ht="15" customHeight="1">
      <c r="A17" s="246">
        <v>20.5</v>
      </c>
      <c r="B17" s="246">
        <v>1681</v>
      </c>
      <c r="C17" s="173">
        <v>94.80809851057305</v>
      </c>
      <c r="D17" s="174">
        <f t="shared" si="0"/>
        <v>56399.82064876445</v>
      </c>
      <c r="E17" s="98"/>
      <c r="F17" s="97"/>
    </row>
    <row r="18" spans="1:6" s="96" customFormat="1" ht="15" customHeight="1">
      <c r="A18" s="246">
        <v>21.5</v>
      </c>
      <c r="B18" s="246">
        <v>1890</v>
      </c>
      <c r="C18" s="173">
        <v>102.28668821622176</v>
      </c>
      <c r="D18" s="174">
        <f t="shared" si="0"/>
        <v>54119.94085514379</v>
      </c>
      <c r="E18" s="98"/>
      <c r="F18" s="97"/>
    </row>
    <row r="19" spans="1:6" s="96" customFormat="1" ht="15" customHeight="1">
      <c r="A19" s="246">
        <v>22.5</v>
      </c>
      <c r="B19" s="246">
        <v>2115</v>
      </c>
      <c r="C19" s="173">
        <v>113.49149722296758</v>
      </c>
      <c r="D19" s="174">
        <f t="shared" si="0"/>
        <v>53660.28237492557</v>
      </c>
      <c r="E19" s="98"/>
      <c r="F19" s="97"/>
    </row>
    <row r="20" spans="1:6" s="96" customFormat="1" ht="15" customHeight="1">
      <c r="A20" s="246">
        <v>25</v>
      </c>
      <c r="B20" s="246">
        <v>2560</v>
      </c>
      <c r="C20" s="173">
        <v>136.72144453351092</v>
      </c>
      <c r="D20" s="174">
        <f t="shared" si="0"/>
        <v>53406.8142709027</v>
      </c>
      <c r="E20" s="98"/>
      <c r="F20" s="97"/>
    </row>
    <row r="21" spans="1:6" s="96" customFormat="1" ht="15" customHeight="1">
      <c r="A21" s="246">
        <v>27.5</v>
      </c>
      <c r="B21" s="246">
        <v>3050</v>
      </c>
      <c r="C21" s="173">
        <v>161.07073352902248</v>
      </c>
      <c r="D21" s="174">
        <f t="shared" si="0"/>
        <v>52810.07656689262</v>
      </c>
      <c r="E21" s="98"/>
      <c r="F21" s="97"/>
    </row>
    <row r="22" spans="1:6" s="96" customFormat="1" ht="15" customHeight="1">
      <c r="A22" s="246">
        <v>29.5</v>
      </c>
      <c r="B22" s="246">
        <v>3630</v>
      </c>
      <c r="C22" s="173">
        <v>191.51195094027824</v>
      </c>
      <c r="D22" s="174">
        <f t="shared" si="0"/>
        <v>52758.11320668822</v>
      </c>
      <c r="E22" s="98"/>
      <c r="F22" s="97"/>
    </row>
    <row r="23" spans="1:6" s="96" customFormat="1" ht="15" customHeight="1">
      <c r="A23" s="246">
        <v>31.5</v>
      </c>
      <c r="B23" s="246">
        <v>4251</v>
      </c>
      <c r="C23" s="173">
        <v>223.75434124180103</v>
      </c>
      <c r="D23" s="174">
        <f t="shared" si="0"/>
        <v>52635.695422677265</v>
      </c>
      <c r="E23" s="98"/>
      <c r="F23" s="97"/>
    </row>
    <row r="24" spans="1:6" s="96" customFormat="1" ht="15" customHeight="1">
      <c r="A24" s="246">
        <v>34</v>
      </c>
      <c r="B24" s="246">
        <v>4923</v>
      </c>
      <c r="C24" s="173">
        <v>258.91459438051817</v>
      </c>
      <c r="D24" s="174">
        <f t="shared" si="0"/>
        <v>52592.84874680442</v>
      </c>
      <c r="E24" s="98"/>
      <c r="F24" s="97"/>
    </row>
    <row r="25" spans="1:6" s="96" customFormat="1" ht="15" customHeight="1">
      <c r="A25" s="246">
        <v>35.5</v>
      </c>
      <c r="B25" s="246">
        <v>5415</v>
      </c>
      <c r="C25" s="173">
        <v>284.4741083647843</v>
      </c>
      <c r="D25" s="174">
        <f t="shared" si="0"/>
        <v>52534.46137853819</v>
      </c>
      <c r="E25" s="98"/>
      <c r="F25" s="97"/>
    </row>
    <row r="26" spans="1:6" s="96" customFormat="1" ht="15" customHeight="1">
      <c r="A26" s="246">
        <v>38</v>
      </c>
      <c r="B26" s="246">
        <v>5935</v>
      </c>
      <c r="C26" s="173">
        <v>310.6363700962239</v>
      </c>
      <c r="D26" s="174">
        <f t="shared" si="0"/>
        <v>52339.74222345811</v>
      </c>
      <c r="E26" s="98"/>
      <c r="F26" s="97"/>
    </row>
    <row r="27" spans="1:6" s="96" customFormat="1" ht="15" customHeight="1">
      <c r="A27" s="246">
        <v>40.5</v>
      </c>
      <c r="B27" s="246">
        <v>6723</v>
      </c>
      <c r="C27" s="173">
        <v>351.6252025400776</v>
      </c>
      <c r="D27" s="174">
        <f t="shared" si="0"/>
        <v>52301.82991820283</v>
      </c>
      <c r="E27" s="98"/>
      <c r="F27" s="97"/>
    </row>
    <row r="28" spans="1:6" s="96" customFormat="1" ht="15" customHeight="1">
      <c r="A28" s="246">
        <v>43</v>
      </c>
      <c r="B28" s="246">
        <v>7585</v>
      </c>
      <c r="C28" s="173">
        <v>394.24152893087967</v>
      </c>
      <c r="D28" s="174">
        <f t="shared" si="0"/>
        <v>51976.470524835815</v>
      </c>
      <c r="E28" s="98"/>
      <c r="F28" s="97"/>
    </row>
    <row r="29" spans="1:6" s="96" customFormat="1" ht="15.75" customHeight="1">
      <c r="A29" s="115"/>
      <c r="B29" s="115"/>
      <c r="C29" s="116"/>
      <c r="D29" s="116"/>
      <c r="E29" s="98"/>
      <c r="F29" s="97"/>
    </row>
    <row r="30" spans="1:6" s="96" customFormat="1" ht="15" customHeight="1">
      <c r="A30" s="115"/>
      <c r="B30" s="115"/>
      <c r="C30" s="116"/>
      <c r="D30" s="162" t="e">
        <f>#REF!</f>
        <v>#REF!</v>
      </c>
      <c r="E30" s="98"/>
      <c r="F30" s="97"/>
    </row>
    <row r="31" spans="1:6" s="96" customFormat="1" ht="12.75">
      <c r="A31" s="276" t="s">
        <v>65</v>
      </c>
      <c r="B31" s="307"/>
      <c r="C31" s="308"/>
      <c r="D31" s="279" t="s">
        <v>64</v>
      </c>
      <c r="E31" s="98"/>
      <c r="F31" s="97"/>
    </row>
    <row r="32" spans="1:6" s="96" customFormat="1" ht="12.75">
      <c r="A32" s="280" t="s">
        <v>334</v>
      </c>
      <c r="B32" s="309"/>
      <c r="C32" s="310"/>
      <c r="D32" s="279"/>
      <c r="E32" s="98"/>
      <c r="F32" s="97"/>
    </row>
    <row r="33" spans="1:6" s="96" customFormat="1" ht="27.75" customHeight="1">
      <c r="A33" s="305" t="s">
        <v>0</v>
      </c>
      <c r="B33" s="305" t="s">
        <v>4</v>
      </c>
      <c r="C33" s="193" t="s">
        <v>333</v>
      </c>
      <c r="D33" s="140" t="s">
        <v>70</v>
      </c>
      <c r="E33" s="98"/>
      <c r="F33" s="97"/>
    </row>
    <row r="34" spans="1:6" s="96" customFormat="1" ht="12.75">
      <c r="A34" s="306"/>
      <c r="B34" s="306"/>
      <c r="C34" s="267" t="s">
        <v>5</v>
      </c>
      <c r="D34" s="267"/>
      <c r="E34" s="98"/>
      <c r="F34" s="97"/>
    </row>
    <row r="35" spans="1:6" s="96" customFormat="1" ht="12.75">
      <c r="A35" s="139">
        <v>6.5</v>
      </c>
      <c r="B35" s="141">
        <v>125</v>
      </c>
      <c r="C35" s="102">
        <v>28.144436165088923</v>
      </c>
      <c r="D35" s="93">
        <f aca="true" t="shared" si="1" ref="D35:D59">(C35*1000)*(1000/B35)</f>
        <v>225155.48932071138</v>
      </c>
      <c r="E35" s="98"/>
      <c r="F35" s="97"/>
    </row>
    <row r="36" spans="1:6" s="96" customFormat="1" ht="12.75">
      <c r="A36" s="139">
        <v>7.2</v>
      </c>
      <c r="B36" s="141">
        <v>160.5</v>
      </c>
      <c r="C36" s="102">
        <v>31.383227550925827</v>
      </c>
      <c r="D36" s="93">
        <f t="shared" si="1"/>
        <v>195534.12804315158</v>
      </c>
      <c r="E36" s="98"/>
      <c r="F36" s="97"/>
    </row>
    <row r="37" spans="1:6" s="96" customFormat="1" ht="12.75">
      <c r="A37" s="139">
        <v>8.6</v>
      </c>
      <c r="B37" s="141">
        <v>220</v>
      </c>
      <c r="C37" s="102">
        <v>35.05826430709996</v>
      </c>
      <c r="D37" s="93">
        <f t="shared" si="1"/>
        <v>159355.7468504544</v>
      </c>
      <c r="E37" s="98"/>
      <c r="F37" s="97"/>
    </row>
    <row r="38" spans="1:6" s="96" customFormat="1" ht="12.75">
      <c r="A38" s="139">
        <v>9.5</v>
      </c>
      <c r="B38" s="141">
        <v>274</v>
      </c>
      <c r="C38" s="102">
        <v>38.73330106327408</v>
      </c>
      <c r="D38" s="93">
        <f t="shared" si="1"/>
        <v>141362.4126396864</v>
      </c>
      <c r="E38" s="98"/>
      <c r="F38" s="97"/>
    </row>
    <row r="39" spans="1:6" s="96" customFormat="1" ht="12.75">
      <c r="A39" s="142">
        <v>11.5</v>
      </c>
      <c r="B39" s="141">
        <v>405.5</v>
      </c>
      <c r="C39" s="102">
        <v>54.55711040550586</v>
      </c>
      <c r="D39" s="93">
        <f t="shared" si="1"/>
        <v>134542.8123440342</v>
      </c>
      <c r="E39" s="98"/>
      <c r="F39" s="97"/>
    </row>
    <row r="40" spans="1:6" s="96" customFormat="1" ht="12.75">
      <c r="A40" s="142">
        <v>13.5</v>
      </c>
      <c r="B40" s="141">
        <v>534</v>
      </c>
      <c r="C40" s="102">
        <v>65.93914870430413</v>
      </c>
      <c r="D40" s="93">
        <f t="shared" si="1"/>
        <v>123481.55188071933</v>
      </c>
      <c r="E40" s="98"/>
      <c r="F40" s="97"/>
    </row>
    <row r="41" spans="1:6" s="96" customFormat="1" ht="15" customHeight="1">
      <c r="A41" s="142">
        <v>15</v>
      </c>
      <c r="B41" s="141">
        <v>682</v>
      </c>
      <c r="C41" s="102">
        <v>80.25592858537101</v>
      </c>
      <c r="D41" s="93">
        <f t="shared" si="1"/>
        <v>117677.31464130645</v>
      </c>
      <c r="E41" s="98"/>
      <c r="F41" s="97"/>
    </row>
    <row r="42" spans="1:6" s="96" customFormat="1" ht="12.75">
      <c r="A42" s="142">
        <v>17</v>
      </c>
      <c r="B42" s="141">
        <v>889.5</v>
      </c>
      <c r="C42" s="102">
        <v>96.35734861781734</v>
      </c>
      <c r="D42" s="93">
        <f t="shared" si="1"/>
        <v>108327.5420099127</v>
      </c>
      <c r="E42" s="98"/>
      <c r="F42" s="97"/>
    </row>
    <row r="43" spans="1:6" s="96" customFormat="1" ht="12.75">
      <c r="A43" s="142">
        <v>19</v>
      </c>
      <c r="B43" s="141">
        <v>1016</v>
      </c>
      <c r="C43" s="102">
        <v>108.53256031722876</v>
      </c>
      <c r="D43" s="93">
        <f t="shared" si="1"/>
        <v>106823.38613900468</v>
      </c>
      <c r="E43" s="98"/>
      <c r="F43" s="97"/>
    </row>
    <row r="44" spans="1:6" s="96" customFormat="1" ht="12.75">
      <c r="A44" s="142">
        <v>21</v>
      </c>
      <c r="B44" s="141">
        <v>1260</v>
      </c>
      <c r="C44" s="102">
        <v>129.04931227975482</v>
      </c>
      <c r="D44" s="93">
        <f t="shared" si="1"/>
        <v>102420.08911091651</v>
      </c>
      <c r="E44" s="98"/>
      <c r="F44" s="97"/>
    </row>
    <row r="45" spans="1:6" s="96" customFormat="1" ht="12.75">
      <c r="A45" s="142">
        <v>23</v>
      </c>
      <c r="B45" s="141">
        <v>1533</v>
      </c>
      <c r="C45" s="102">
        <v>151.0202154767383</v>
      </c>
      <c r="D45" s="93">
        <f t="shared" si="1"/>
        <v>98512.86071541962</v>
      </c>
      <c r="E45" s="98"/>
      <c r="F45" s="97"/>
    </row>
    <row r="46" spans="1:6" s="96" customFormat="1" ht="12.75">
      <c r="A46" s="111">
        <v>25</v>
      </c>
      <c r="B46" s="141">
        <v>1766</v>
      </c>
      <c r="C46" s="102">
        <v>170.05637709145324</v>
      </c>
      <c r="D46" s="93">
        <f t="shared" si="1"/>
        <v>96294.66426469605</v>
      </c>
      <c r="E46" s="98"/>
      <c r="F46" s="97"/>
    </row>
    <row r="47" spans="1:6" s="96" customFormat="1" ht="12.75">
      <c r="A47" s="142">
        <v>26.5</v>
      </c>
      <c r="B47" s="141">
        <v>2018</v>
      </c>
      <c r="C47" s="102">
        <v>190.99615486763955</v>
      </c>
      <c r="D47" s="93">
        <f t="shared" si="1"/>
        <v>94646.2610840632</v>
      </c>
      <c r="E47" s="98"/>
      <c r="F47" s="97"/>
    </row>
    <row r="48" spans="1:6" s="96" customFormat="1" ht="12.75">
      <c r="A48" s="142">
        <v>28.5</v>
      </c>
      <c r="B48" s="141">
        <v>2360</v>
      </c>
      <c r="C48" s="102">
        <v>219.16703014608225</v>
      </c>
      <c r="D48" s="93">
        <f t="shared" si="1"/>
        <v>92867.3856551196</v>
      </c>
      <c r="E48" s="98"/>
      <c r="F48" s="97"/>
    </row>
    <row r="49" spans="1:6" s="96" customFormat="1" ht="12.75">
      <c r="A49" s="142">
        <v>30.5</v>
      </c>
      <c r="B49" s="141">
        <v>2650</v>
      </c>
      <c r="C49" s="102">
        <v>242.3541325573392</v>
      </c>
      <c r="D49" s="93">
        <f t="shared" si="1"/>
        <v>91454.38964427896</v>
      </c>
      <c r="E49" s="98"/>
      <c r="F49" s="97"/>
    </row>
    <row r="50" spans="1:6" s="96" customFormat="1" ht="12.75">
      <c r="A50" s="142">
        <v>32.5</v>
      </c>
      <c r="B50" s="143">
        <v>2952</v>
      </c>
      <c r="C50" s="102">
        <v>267.20689910988375</v>
      </c>
      <c r="D50" s="93">
        <f t="shared" si="1"/>
        <v>90517.24224589558</v>
      </c>
      <c r="E50" s="98"/>
      <c r="F50" s="97"/>
    </row>
    <row r="51" spans="1:6" s="96" customFormat="1" ht="12.75">
      <c r="A51" s="142">
        <v>34.5</v>
      </c>
      <c r="B51" s="141">
        <v>3360</v>
      </c>
      <c r="C51" s="102">
        <v>301.27369666621723</v>
      </c>
      <c r="D51" s="93">
        <f t="shared" si="1"/>
        <v>89664.79067446942</v>
      </c>
      <c r="E51" s="98"/>
      <c r="F51" s="97"/>
    </row>
    <row r="52" spans="1:6" s="96" customFormat="1" ht="12.75">
      <c r="A52" s="142">
        <v>38</v>
      </c>
      <c r="B52" s="141">
        <v>4063</v>
      </c>
      <c r="C52" s="102">
        <v>359.51906338457394</v>
      </c>
      <c r="D52" s="93">
        <f t="shared" si="1"/>
        <v>88486.10961963426</v>
      </c>
      <c r="E52" s="98"/>
      <c r="F52" s="97"/>
    </row>
    <row r="53" spans="1:6" s="96" customFormat="1" ht="12.75">
      <c r="A53" s="142">
        <v>42</v>
      </c>
      <c r="B53" s="141">
        <v>5045</v>
      </c>
      <c r="C53" s="102">
        <v>443.47646783947295</v>
      </c>
      <c r="D53" s="93">
        <f t="shared" si="1"/>
        <v>87904.15616243269</v>
      </c>
      <c r="E53" s="98"/>
      <c r="F53" s="97"/>
    </row>
    <row r="54" spans="1:6" s="96" customFormat="1" ht="12.75">
      <c r="A54" s="142">
        <v>46</v>
      </c>
      <c r="B54" s="141">
        <v>5900</v>
      </c>
      <c r="C54" s="102">
        <v>508.0804413194117</v>
      </c>
      <c r="D54" s="93">
        <f t="shared" si="1"/>
        <v>86115.32903718842</v>
      </c>
      <c r="E54" s="98"/>
      <c r="F54" s="97"/>
    </row>
    <row r="55" spans="1:6" s="96" customFormat="1" ht="12.75">
      <c r="A55" s="142">
        <v>48</v>
      </c>
      <c r="B55" s="141">
        <v>6470</v>
      </c>
      <c r="C55" s="102">
        <v>554.2563527917722</v>
      </c>
      <c r="D55" s="93">
        <f t="shared" si="1"/>
        <v>85665.58775761549</v>
      </c>
      <c r="E55" s="98"/>
      <c r="F55" s="97"/>
    </row>
    <row r="56" spans="1:6" s="96" customFormat="1" ht="12.75">
      <c r="A56" s="142">
        <v>50</v>
      </c>
      <c r="B56" s="141">
        <v>7070</v>
      </c>
      <c r="C56" s="102">
        <v>603.6049578665853</v>
      </c>
      <c r="D56" s="93">
        <f t="shared" si="1"/>
        <v>85375.52445071928</v>
      </c>
      <c r="E56" s="98"/>
      <c r="F56" s="97"/>
    </row>
    <row r="57" spans="1:6" s="96" customFormat="1" ht="12.75">
      <c r="A57" s="142">
        <v>53.5</v>
      </c>
      <c r="B57" s="141">
        <v>8070</v>
      </c>
      <c r="C57" s="102">
        <v>685.9892350769347</v>
      </c>
      <c r="D57" s="93">
        <f t="shared" si="1"/>
        <v>85004.86184348633</v>
      </c>
      <c r="E57" s="98"/>
      <c r="F57" s="97"/>
    </row>
    <row r="58" spans="1:6" s="96" customFormat="1" ht="12.75">
      <c r="A58" s="142">
        <v>57</v>
      </c>
      <c r="B58" s="143">
        <v>9988</v>
      </c>
      <c r="C58" s="102">
        <v>796.6104853491115</v>
      </c>
      <c r="D58" s="93">
        <f t="shared" si="1"/>
        <v>79756.7566428826</v>
      </c>
      <c r="E58" s="98"/>
      <c r="F58" s="97"/>
    </row>
    <row r="59" spans="1:6" s="96" customFormat="1" ht="12.75">
      <c r="A59" s="142">
        <v>61</v>
      </c>
      <c r="B59" s="143">
        <v>11205</v>
      </c>
      <c r="C59" s="102">
        <v>890.41645952829</v>
      </c>
      <c r="D59" s="93">
        <f t="shared" si="1"/>
        <v>79465.99371069076</v>
      </c>
      <c r="E59" s="98"/>
      <c r="F59" s="97"/>
    </row>
  </sheetData>
  <sheetProtection/>
  <mergeCells count="12">
    <mergeCell ref="D2:D3"/>
    <mergeCell ref="A3:C3"/>
    <mergeCell ref="A4:A5"/>
    <mergeCell ref="B4:B5"/>
    <mergeCell ref="C5:D5"/>
    <mergeCell ref="A2:C2"/>
    <mergeCell ref="A33:A34"/>
    <mergeCell ref="B33:B34"/>
    <mergeCell ref="A31:C31"/>
    <mergeCell ref="D31:D32"/>
    <mergeCell ref="A32:C32"/>
    <mergeCell ref="C34:D34"/>
  </mergeCells>
  <printOptions/>
  <pageMargins left="0.75" right="0.75" top="0.37" bottom="0.32" header="0.17" footer="0.16"/>
  <pageSetup fitToHeight="1" fitToWidth="1" horizontalDpi="600" verticalDpi="600" orientation="portrait" paperSize="9" scale="96" r:id="rId1"/>
  <headerFooter alignWithMargins="0">
    <oddHeader>&amp;C&amp;A</oddHeader>
    <oddFooter>&amp;C&amp;F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view="pageBreakPreview" zoomScale="75" zoomScaleNormal="75" zoomScaleSheetLayoutView="75" zoomScalePageLayoutView="0" workbookViewId="0" topLeftCell="A16">
      <selection activeCell="F47" sqref="F47"/>
    </sheetView>
  </sheetViews>
  <sheetFormatPr defaultColWidth="8.875" defaultRowHeight="12.75"/>
  <cols>
    <col min="1" max="1" width="9.25390625" style="96" customWidth="1"/>
    <col min="2" max="2" width="20.125" style="118" customWidth="1"/>
    <col min="3" max="3" width="30.25390625" style="98" customWidth="1"/>
    <col min="4" max="4" width="29.125" style="98" customWidth="1"/>
    <col min="5" max="5" width="12.375" style="96" customWidth="1"/>
    <col min="6" max="6" width="8.875" style="98" customWidth="1"/>
    <col min="7" max="7" width="11.00390625" style="98" bestFit="1" customWidth="1"/>
    <col min="8" max="16384" width="8.875" style="96" customWidth="1"/>
  </cols>
  <sheetData>
    <row r="1" spans="1:7" s="125" customFormat="1" ht="12.75">
      <c r="A1" s="127"/>
      <c r="B1" s="128"/>
      <c r="C1" s="144"/>
      <c r="D1" s="162" t="e">
        <f>#REF!</f>
        <v>#REF!</v>
      </c>
      <c r="E1" s="80" t="s">
        <v>66</v>
      </c>
      <c r="F1" s="124"/>
      <c r="G1" s="124"/>
    </row>
    <row r="2" spans="1:7" s="125" customFormat="1" ht="7.5" customHeight="1">
      <c r="A2" s="127"/>
      <c r="B2" s="128"/>
      <c r="C2" s="145"/>
      <c r="D2" s="144"/>
      <c r="F2" s="124"/>
      <c r="G2" s="124"/>
    </row>
    <row r="3" spans="1:7" s="125" customFormat="1" ht="12.75" customHeight="1">
      <c r="A3" s="289" t="s">
        <v>57</v>
      </c>
      <c r="B3" s="289"/>
      <c r="C3" s="289"/>
      <c r="D3" s="274" t="s">
        <v>58</v>
      </c>
      <c r="F3" s="124"/>
      <c r="G3" s="124"/>
    </row>
    <row r="4" spans="1:7" s="125" customFormat="1" ht="12.75" customHeight="1">
      <c r="A4" s="289"/>
      <c r="B4" s="289"/>
      <c r="C4" s="289"/>
      <c r="D4" s="274"/>
      <c r="F4" s="124"/>
      <c r="G4" s="124"/>
    </row>
    <row r="5" spans="1:7" s="125" customFormat="1" ht="30.75" customHeight="1">
      <c r="A5" s="266" t="s">
        <v>0</v>
      </c>
      <c r="B5" s="266" t="s">
        <v>56</v>
      </c>
      <c r="C5" s="105" t="s">
        <v>333</v>
      </c>
      <c r="D5" s="105" t="s">
        <v>68</v>
      </c>
      <c r="F5" s="124"/>
      <c r="G5" s="124"/>
    </row>
    <row r="6" spans="1:7" s="125" customFormat="1" ht="21" customHeight="1">
      <c r="A6" s="266"/>
      <c r="B6" s="266"/>
      <c r="C6" s="267" t="s">
        <v>5</v>
      </c>
      <c r="D6" s="267"/>
      <c r="F6" s="124"/>
      <c r="G6" s="124"/>
    </row>
    <row r="7" spans="1:7" s="125" customFormat="1" ht="12.75">
      <c r="A7" s="146">
        <v>6.3</v>
      </c>
      <c r="B7" s="147">
        <v>165.5</v>
      </c>
      <c r="C7" s="92">
        <v>30.157850115427713</v>
      </c>
      <c r="D7" s="93">
        <f>(C7*1000)*(1000/B7)</f>
        <v>182222.65930772034</v>
      </c>
      <c r="F7" s="124"/>
      <c r="G7" s="124"/>
    </row>
    <row r="8" spans="1:7" s="125" customFormat="1" ht="14.25" customHeight="1">
      <c r="A8" s="146">
        <v>6.7</v>
      </c>
      <c r="B8" s="147">
        <v>193</v>
      </c>
      <c r="C8" s="92">
        <v>31.42051902726801</v>
      </c>
      <c r="D8" s="93">
        <f aca="true" t="shared" si="0" ref="D8:D20">(C8*1000)*(1000/B8)</f>
        <v>162800.6167215959</v>
      </c>
      <c r="F8" s="124"/>
      <c r="G8" s="124"/>
    </row>
    <row r="9" spans="1:7" s="125" customFormat="1" ht="15" customHeight="1">
      <c r="A9" s="146">
        <v>7.7</v>
      </c>
      <c r="B9" s="147">
        <v>253.5</v>
      </c>
      <c r="C9" s="92">
        <v>34.63700193953487</v>
      </c>
      <c r="D9" s="93">
        <f t="shared" si="0"/>
        <v>136635.11613228745</v>
      </c>
      <c r="F9" s="124"/>
      <c r="G9" s="124"/>
    </row>
    <row r="10" spans="1:7" s="125" customFormat="1" ht="12.75">
      <c r="A10" s="146">
        <v>8.2</v>
      </c>
      <c r="B10" s="147">
        <v>287</v>
      </c>
      <c r="C10" s="92">
        <v>35.91296210307875</v>
      </c>
      <c r="D10" s="93">
        <f t="shared" si="0"/>
        <v>125132.27213616286</v>
      </c>
      <c r="F10" s="124"/>
      <c r="G10" s="124"/>
    </row>
    <row r="11" spans="1:7" s="125" customFormat="1" ht="12.75">
      <c r="A11" s="146">
        <v>9.1</v>
      </c>
      <c r="B11" s="147">
        <v>350.1</v>
      </c>
      <c r="C11" s="92">
        <v>39.10286251193845</v>
      </c>
      <c r="D11" s="93">
        <f t="shared" si="0"/>
        <v>111690.55273332889</v>
      </c>
      <c r="F11" s="124"/>
      <c r="G11" s="124"/>
    </row>
    <row r="12" spans="1:7" s="125" customFormat="1" ht="12.75">
      <c r="A12" s="146">
        <v>11</v>
      </c>
      <c r="B12" s="147">
        <v>531</v>
      </c>
      <c r="C12" s="92">
        <v>50.32067894976172</v>
      </c>
      <c r="D12" s="93">
        <f t="shared" si="0"/>
        <v>94765.87372836482</v>
      </c>
      <c r="F12" s="124"/>
      <c r="G12" s="124"/>
    </row>
    <row r="13" spans="1:7" s="125" customFormat="1" ht="12.75">
      <c r="A13" s="146">
        <v>13.5</v>
      </c>
      <c r="B13" s="147">
        <v>769</v>
      </c>
      <c r="C13" s="92">
        <v>68.1974124910796</v>
      </c>
      <c r="D13" s="93">
        <f t="shared" si="0"/>
        <v>88683.24121076672</v>
      </c>
      <c r="F13" s="124"/>
      <c r="G13" s="124"/>
    </row>
    <row r="14" spans="1:7" s="125" customFormat="1" ht="12.75">
      <c r="A14" s="146">
        <v>14.5</v>
      </c>
      <c r="B14" s="147">
        <v>917</v>
      </c>
      <c r="C14" s="92">
        <v>76.11899850641451</v>
      </c>
      <c r="D14" s="93">
        <f t="shared" si="0"/>
        <v>83008.72247155345</v>
      </c>
      <c r="F14" s="124"/>
      <c r="G14" s="124"/>
    </row>
    <row r="15" spans="1:7" s="125" customFormat="1" ht="12.75">
      <c r="A15" s="146">
        <v>16</v>
      </c>
      <c r="B15" s="147">
        <v>1080</v>
      </c>
      <c r="C15" s="92">
        <v>83.29627442634884</v>
      </c>
      <c r="D15" s="93">
        <f t="shared" si="0"/>
        <v>77126.18002439708</v>
      </c>
      <c r="F15" s="124"/>
      <c r="G15" s="124"/>
    </row>
    <row r="16" spans="1:7" s="125" customFormat="1" ht="12.75">
      <c r="A16" s="146">
        <v>18.5</v>
      </c>
      <c r="B16" s="147">
        <v>1390</v>
      </c>
      <c r="C16" s="92">
        <v>99.08628145020432</v>
      </c>
      <c r="D16" s="93">
        <f t="shared" si="0"/>
        <v>71285.0945684923</v>
      </c>
      <c r="F16" s="124"/>
      <c r="G16" s="124"/>
    </row>
    <row r="17" spans="1:7" s="125" customFormat="1" ht="12.75">
      <c r="A17" s="146">
        <v>20</v>
      </c>
      <c r="B17" s="147">
        <v>1585</v>
      </c>
      <c r="C17" s="92">
        <v>107.68572130242194</v>
      </c>
      <c r="D17" s="93">
        <f t="shared" si="0"/>
        <v>67940.51817187504</v>
      </c>
      <c r="F17" s="124"/>
      <c r="G17" s="124"/>
    </row>
    <row r="18" spans="1:7" s="125" customFormat="1" ht="12.75">
      <c r="A18" s="146">
        <v>21</v>
      </c>
      <c r="B18" s="147">
        <v>1670</v>
      </c>
      <c r="C18" s="92">
        <v>110.5965054255064</v>
      </c>
      <c r="D18" s="93">
        <f t="shared" si="0"/>
        <v>66225.45235060262</v>
      </c>
      <c r="F18" s="124"/>
      <c r="G18" s="124"/>
    </row>
    <row r="19" spans="1:7" s="125" customFormat="1" ht="12.75">
      <c r="A19" s="146">
        <v>23</v>
      </c>
      <c r="B19" s="147">
        <v>2190</v>
      </c>
      <c r="C19" s="92">
        <v>137.8568626695532</v>
      </c>
      <c r="D19" s="93">
        <f t="shared" si="0"/>
        <v>62948.33911851744</v>
      </c>
      <c r="F19" s="124"/>
      <c r="G19" s="124"/>
    </row>
    <row r="20" spans="1:7" s="125" customFormat="1" ht="12.75">
      <c r="A20" s="146">
        <v>24.5</v>
      </c>
      <c r="B20" s="147">
        <v>2540</v>
      </c>
      <c r="C20" s="92">
        <v>150.05823173344157</v>
      </c>
      <c r="D20" s="93">
        <f t="shared" si="0"/>
        <v>59078.043989543934</v>
      </c>
      <c r="F20" s="124"/>
      <c r="G20" s="124"/>
    </row>
    <row r="21" spans="1:7" s="125" customFormat="1" ht="8.25" customHeight="1">
      <c r="A21" s="148"/>
      <c r="B21" s="128"/>
      <c r="C21" s="110"/>
      <c r="D21" s="144"/>
      <c r="F21" s="124"/>
      <c r="G21" s="124"/>
    </row>
    <row r="22" spans="4:6" ht="12.75">
      <c r="D22" s="162" t="e">
        <f>#REF!</f>
        <v>#REF!</v>
      </c>
      <c r="E22" s="80" t="s">
        <v>66</v>
      </c>
      <c r="F22" s="124"/>
    </row>
    <row r="23" spans="1:6" ht="15.75" customHeight="1">
      <c r="A23" s="276" t="s">
        <v>31</v>
      </c>
      <c r="B23" s="277"/>
      <c r="C23" s="278"/>
      <c r="D23" s="279" t="s">
        <v>30</v>
      </c>
      <c r="E23" s="125"/>
      <c r="F23" s="124"/>
    </row>
    <row r="24" spans="1:6" ht="15" customHeight="1">
      <c r="A24" s="280" t="s">
        <v>32</v>
      </c>
      <c r="B24" s="281"/>
      <c r="C24" s="282"/>
      <c r="D24" s="279"/>
      <c r="E24" s="125"/>
      <c r="F24" s="124"/>
    </row>
    <row r="25" spans="1:6" ht="24.75" customHeight="1">
      <c r="A25" s="270" t="s">
        <v>0</v>
      </c>
      <c r="B25" s="270" t="s">
        <v>4</v>
      </c>
      <c r="C25" s="155" t="s">
        <v>333</v>
      </c>
      <c r="D25" s="105" t="s">
        <v>68</v>
      </c>
      <c r="E25" s="125"/>
      <c r="F25" s="124"/>
    </row>
    <row r="26" spans="1:6" ht="15" customHeight="1">
      <c r="A26" s="266"/>
      <c r="B26" s="266"/>
      <c r="C26" s="267" t="s">
        <v>5</v>
      </c>
      <c r="D26" s="267"/>
      <c r="E26" s="125"/>
      <c r="F26" s="124"/>
    </row>
    <row r="27" spans="1:6" ht="15" customHeight="1">
      <c r="A27" s="100">
        <v>11.5</v>
      </c>
      <c r="B27" s="147">
        <v>434.8</v>
      </c>
      <c r="C27" s="102">
        <v>102.16528097303161</v>
      </c>
      <c r="D27" s="93">
        <f aca="true" t="shared" si="1" ref="D27:D42">(C27*1000)*(1000/B27)</f>
        <v>234970.74740807636</v>
      </c>
      <c r="E27" s="125"/>
      <c r="F27" s="110"/>
    </row>
    <row r="28" spans="1:6" ht="15" customHeight="1">
      <c r="A28" s="100">
        <v>12.5</v>
      </c>
      <c r="B28" s="147">
        <v>505.5</v>
      </c>
      <c r="C28" s="102">
        <v>107.04407093840614</v>
      </c>
      <c r="D28" s="93">
        <f t="shared" si="1"/>
        <v>211758.7951303781</v>
      </c>
      <c r="E28" s="125"/>
      <c r="F28" s="110"/>
    </row>
    <row r="29" spans="1:6" ht="15" customHeight="1">
      <c r="A29" s="100">
        <v>13.5</v>
      </c>
      <c r="B29" s="147">
        <v>581.6</v>
      </c>
      <c r="C29" s="102">
        <v>112.54092863524319</v>
      </c>
      <c r="D29" s="93">
        <f t="shared" si="1"/>
        <v>193502.28444849243</v>
      </c>
      <c r="E29" s="125"/>
      <c r="F29" s="110"/>
    </row>
    <row r="30" spans="1:6" ht="15" customHeight="1">
      <c r="A30" s="100">
        <v>14.5</v>
      </c>
      <c r="B30" s="147">
        <v>663</v>
      </c>
      <c r="C30" s="102">
        <v>117.70902690045125</v>
      </c>
      <c r="D30" s="93">
        <f t="shared" si="1"/>
        <v>177540.01040792043</v>
      </c>
      <c r="E30" s="125"/>
      <c r="F30" s="110"/>
    </row>
    <row r="31" spans="1:6" ht="15" customHeight="1">
      <c r="A31" s="100">
        <v>16</v>
      </c>
      <c r="B31" s="147">
        <v>817.1</v>
      </c>
      <c r="C31" s="102">
        <v>128.097824939928</v>
      </c>
      <c r="D31" s="93">
        <f t="shared" si="1"/>
        <v>156771.29474963652</v>
      </c>
      <c r="E31" s="125"/>
      <c r="F31" s="110"/>
    </row>
    <row r="32" spans="1:6" ht="15" customHeight="1">
      <c r="A32" s="100">
        <v>17</v>
      </c>
      <c r="B32" s="147">
        <v>913.2</v>
      </c>
      <c r="C32" s="102">
        <v>134.73876545883405</v>
      </c>
      <c r="D32" s="93">
        <f t="shared" si="1"/>
        <v>147545.73528124622</v>
      </c>
      <c r="E32" s="125"/>
      <c r="F32" s="110"/>
    </row>
    <row r="33" spans="1:6" ht="15" customHeight="1">
      <c r="A33" s="100">
        <v>19</v>
      </c>
      <c r="B33" s="147">
        <v>1131.1</v>
      </c>
      <c r="C33" s="102">
        <v>145.8639846251598</v>
      </c>
      <c r="D33" s="93">
        <f t="shared" si="1"/>
        <v>128957.63825051702</v>
      </c>
      <c r="E33" s="125"/>
      <c r="F33" s="110"/>
    </row>
    <row r="34" spans="1:6" ht="15" customHeight="1">
      <c r="A34" s="100">
        <v>25</v>
      </c>
      <c r="B34" s="147">
        <v>2028.6</v>
      </c>
      <c r="C34" s="102">
        <v>203.58099044194907</v>
      </c>
      <c r="D34" s="93">
        <f t="shared" si="1"/>
        <v>100355.41281768169</v>
      </c>
      <c r="E34" s="125"/>
      <c r="F34" s="110"/>
    </row>
    <row r="35" spans="1:6" ht="15" customHeight="1">
      <c r="A35" s="100">
        <v>28</v>
      </c>
      <c r="B35" s="147">
        <v>2413.2</v>
      </c>
      <c r="C35" s="102">
        <v>227.69878234625338</v>
      </c>
      <c r="D35" s="93">
        <f t="shared" si="1"/>
        <v>94355.53718972874</v>
      </c>
      <c r="E35" s="125"/>
      <c r="F35" s="110"/>
    </row>
    <row r="36" spans="1:6" ht="15" customHeight="1">
      <c r="A36" s="100">
        <v>30</v>
      </c>
      <c r="B36" s="147">
        <v>2881.2</v>
      </c>
      <c r="C36" s="102">
        <v>252.44779235928527</v>
      </c>
      <c r="D36" s="93">
        <f t="shared" si="1"/>
        <v>87618.97555160533</v>
      </c>
      <c r="E36" s="125"/>
      <c r="F36" s="110"/>
    </row>
    <row r="37" spans="1:6" ht="15" customHeight="1">
      <c r="A37" s="100">
        <v>34</v>
      </c>
      <c r="B37" s="147">
        <v>3641.3</v>
      </c>
      <c r="C37" s="102">
        <v>302.826887662115</v>
      </c>
      <c r="D37" s="93">
        <f t="shared" si="1"/>
        <v>83164.49830063849</v>
      </c>
      <c r="E37" s="125"/>
      <c r="F37" s="110"/>
    </row>
    <row r="38" spans="1:6" ht="15" customHeight="1">
      <c r="A38" s="100">
        <v>39</v>
      </c>
      <c r="B38" s="147">
        <v>4749.8</v>
      </c>
      <c r="C38" s="102">
        <v>368.6839770060385</v>
      </c>
      <c r="D38" s="93">
        <f t="shared" si="1"/>
        <v>77620.94762011843</v>
      </c>
      <c r="E38" s="125"/>
      <c r="F38" s="110"/>
    </row>
    <row r="39" spans="1:6" ht="15" customHeight="1">
      <c r="A39" s="100">
        <v>43</v>
      </c>
      <c r="B39" s="147">
        <v>5745.2</v>
      </c>
      <c r="C39" s="102">
        <v>430.1356899661333</v>
      </c>
      <c r="D39" s="93">
        <f t="shared" si="1"/>
        <v>74868.70604437328</v>
      </c>
      <c r="E39" s="125"/>
      <c r="F39" s="110"/>
    </row>
    <row r="40" spans="1:6" ht="15" customHeight="1">
      <c r="A40" s="100">
        <v>51</v>
      </c>
      <c r="B40" s="147">
        <v>8114.5</v>
      </c>
      <c r="C40" s="102">
        <v>571.554847075669</v>
      </c>
      <c r="D40" s="93">
        <f t="shared" si="1"/>
        <v>70436.2372389758</v>
      </c>
      <c r="E40" s="125"/>
      <c r="F40" s="110"/>
    </row>
    <row r="41" spans="1:6" ht="15" customHeight="1">
      <c r="A41" s="100">
        <v>59.5</v>
      </c>
      <c r="B41" s="147">
        <v>11094</v>
      </c>
      <c r="C41" s="102">
        <v>674.1277897439206</v>
      </c>
      <c r="D41" s="93">
        <f t="shared" si="1"/>
        <v>60765.07929907343</v>
      </c>
      <c r="E41" s="125"/>
      <c r="F41" s="110"/>
    </row>
    <row r="42" spans="1:6" ht="15" customHeight="1">
      <c r="A42" s="100">
        <v>64.5</v>
      </c>
      <c r="B42" s="147">
        <v>12844</v>
      </c>
      <c r="C42" s="102">
        <v>766.6669945588546</v>
      </c>
      <c r="D42" s="93">
        <f t="shared" si="1"/>
        <v>59690.672264003006</v>
      </c>
      <c r="E42" s="125"/>
      <c r="F42" s="110"/>
    </row>
    <row r="43" spans="1:6" ht="15" customHeight="1">
      <c r="A43" s="115"/>
      <c r="B43" s="115"/>
      <c r="C43" s="116"/>
      <c r="D43" s="116"/>
      <c r="F43" s="124"/>
    </row>
    <row r="44" spans="4:6" ht="12.75">
      <c r="D44" s="162" t="e">
        <f>#REF!</f>
        <v>#REF!</v>
      </c>
      <c r="E44" s="80" t="s">
        <v>66</v>
      </c>
      <c r="F44" s="124"/>
    </row>
    <row r="45" spans="1:6" ht="15.75" customHeight="1">
      <c r="A45" s="276" t="s">
        <v>252</v>
      </c>
      <c r="B45" s="277"/>
      <c r="C45" s="278"/>
      <c r="D45" s="279" t="s">
        <v>250</v>
      </c>
      <c r="E45" s="125"/>
      <c r="F45" s="124"/>
    </row>
    <row r="46" spans="1:6" ht="15" customHeight="1">
      <c r="A46" s="280" t="s">
        <v>253</v>
      </c>
      <c r="B46" s="281"/>
      <c r="C46" s="282"/>
      <c r="D46" s="279"/>
      <c r="E46" s="125"/>
      <c r="F46" s="124"/>
    </row>
    <row r="47" spans="1:6" ht="27.75" customHeight="1">
      <c r="A47" s="270" t="s">
        <v>0</v>
      </c>
      <c r="B47" s="270" t="s">
        <v>4</v>
      </c>
      <c r="C47" s="155" t="s">
        <v>333</v>
      </c>
      <c r="D47" s="105" t="s">
        <v>68</v>
      </c>
      <c r="E47" s="125"/>
      <c r="F47" s="124"/>
    </row>
    <row r="48" spans="1:6" ht="15" customHeight="1">
      <c r="A48" s="266"/>
      <c r="B48" s="266"/>
      <c r="C48" s="267" t="s">
        <v>5</v>
      </c>
      <c r="D48" s="267"/>
      <c r="E48" s="125"/>
      <c r="F48" s="124"/>
    </row>
    <row r="49" spans="1:6" ht="15" customHeight="1">
      <c r="A49" s="100">
        <v>1.35</v>
      </c>
      <c r="B49" s="147">
        <v>5.8</v>
      </c>
      <c r="C49" s="102">
        <v>2.91</v>
      </c>
      <c r="D49" s="93">
        <f>(C49*1000)*(1000/B49)</f>
        <v>501724.1379310345</v>
      </c>
      <c r="E49" s="125"/>
      <c r="F49" s="110"/>
    </row>
    <row r="50" spans="1:6" ht="15" customHeight="1">
      <c r="A50" s="100">
        <v>3</v>
      </c>
      <c r="B50" s="147">
        <v>38</v>
      </c>
      <c r="C50" s="102">
        <v>5.06</v>
      </c>
      <c r="D50" s="93">
        <f>(C50*1000)*(1000/B50)</f>
        <v>133157.8947368421</v>
      </c>
      <c r="E50" s="125"/>
      <c r="F50" s="110"/>
    </row>
    <row r="51" spans="1:6" ht="15" customHeight="1">
      <c r="A51" s="100">
        <v>14.5</v>
      </c>
      <c r="B51" s="147">
        <v>860</v>
      </c>
      <c r="C51" s="102">
        <v>48.74</v>
      </c>
      <c r="D51" s="93">
        <f>(C51*1000)*(1000/B51)</f>
        <v>56674.41860465117</v>
      </c>
      <c r="E51" s="125"/>
      <c r="F51" s="110"/>
    </row>
    <row r="52" ht="12.75">
      <c r="F52" s="124"/>
    </row>
    <row r="53" spans="4:6" ht="12.75">
      <c r="D53" s="162" t="e">
        <f>#REF!</f>
        <v>#REF!</v>
      </c>
      <c r="F53" s="124"/>
    </row>
    <row r="54" spans="1:6" ht="15.75" customHeight="1">
      <c r="A54" s="276" t="s">
        <v>254</v>
      </c>
      <c r="B54" s="277"/>
      <c r="C54" s="278"/>
      <c r="D54" s="279" t="s">
        <v>251</v>
      </c>
      <c r="E54" s="80" t="s">
        <v>66</v>
      </c>
      <c r="F54" s="124"/>
    </row>
    <row r="55" spans="1:6" ht="15" customHeight="1">
      <c r="A55" s="280" t="s">
        <v>255</v>
      </c>
      <c r="B55" s="281"/>
      <c r="C55" s="282"/>
      <c r="D55" s="279"/>
      <c r="E55" s="125"/>
      <c r="F55" s="124"/>
    </row>
    <row r="56" spans="1:6" ht="27.75" customHeight="1">
      <c r="A56" s="270" t="s">
        <v>0</v>
      </c>
      <c r="B56" s="270" t="s">
        <v>4</v>
      </c>
      <c r="C56" s="155" t="s">
        <v>333</v>
      </c>
      <c r="D56" s="105" t="s">
        <v>68</v>
      </c>
      <c r="E56" s="125"/>
      <c r="F56" s="124"/>
    </row>
    <row r="57" spans="1:6" ht="15" customHeight="1">
      <c r="A57" s="266"/>
      <c r="B57" s="266"/>
      <c r="C57" s="267" t="s">
        <v>5</v>
      </c>
      <c r="D57" s="267"/>
      <c r="E57" s="125"/>
      <c r="F57" s="124"/>
    </row>
    <row r="58" spans="1:6" ht="15" customHeight="1">
      <c r="A58" s="100">
        <v>4.6</v>
      </c>
      <c r="B58" s="147">
        <v>76</v>
      </c>
      <c r="C58" s="102">
        <v>12.49</v>
      </c>
      <c r="D58" s="93">
        <f>(C58*1000)*(1000/B58)</f>
        <v>164342.1052631579</v>
      </c>
      <c r="E58" s="125"/>
      <c r="F58" s="110"/>
    </row>
    <row r="59" spans="1:6" ht="15" customHeight="1">
      <c r="A59" s="100">
        <v>10.2</v>
      </c>
      <c r="B59" s="147">
        <v>341</v>
      </c>
      <c r="C59" s="102">
        <v>31.5</v>
      </c>
      <c r="D59" s="93">
        <f>(C59*1000)*(1000/B59)</f>
        <v>92375.36656891496</v>
      </c>
      <c r="E59" s="125"/>
      <c r="F59" s="110"/>
    </row>
    <row r="60" ht="12.75">
      <c r="F60" s="110"/>
    </row>
  </sheetData>
  <sheetProtection/>
  <mergeCells count="23">
    <mergeCell ref="D23:D24"/>
    <mergeCell ref="A24:C24"/>
    <mergeCell ref="A23:C23"/>
    <mergeCell ref="A3:C4"/>
    <mergeCell ref="D3:D4"/>
    <mergeCell ref="A5:A6"/>
    <mergeCell ref="B5:B6"/>
    <mergeCell ref="C6:D6"/>
    <mergeCell ref="A56:A57"/>
    <mergeCell ref="B56:B57"/>
    <mergeCell ref="C57:D57"/>
    <mergeCell ref="A25:A26"/>
    <mergeCell ref="B25:B26"/>
    <mergeCell ref="A46:C46"/>
    <mergeCell ref="A54:C54"/>
    <mergeCell ref="A45:C45"/>
    <mergeCell ref="B47:B48"/>
    <mergeCell ref="C48:D48"/>
    <mergeCell ref="A47:A48"/>
    <mergeCell ref="D54:D55"/>
    <mergeCell ref="A55:C55"/>
    <mergeCell ref="D45:D46"/>
    <mergeCell ref="C26:D26"/>
  </mergeCells>
  <hyperlinks>
    <hyperlink ref="E1" location="оглавление!A1" display="Оглавление"/>
    <hyperlink ref="E22" location="оглавление!A1" display="Оглавление"/>
    <hyperlink ref="E44" location="оглавление!A1" display="Оглавление"/>
    <hyperlink ref="E54" location="оглавление!A1" display="Оглавление"/>
  </hyperlinks>
  <printOptions horizontalCentered="1"/>
  <pageMargins left="0.98" right="0.3937007874015748" top="0.35" bottom="0.36" header="0.17" footer="0.16"/>
  <pageSetup fitToHeight="1" fitToWidth="1" horizontalDpi="600" verticalDpi="600" orientation="portrait" paperSize="9" scale="91" r:id="rId1"/>
  <headerFooter alignWithMargins="0">
    <oddHeader>&amp;C&amp;A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8.875" defaultRowHeight="12.75"/>
  <cols>
    <col min="1" max="1" width="9.25390625" style="96" customWidth="1"/>
    <col min="2" max="2" width="21.625" style="96" customWidth="1"/>
    <col min="3" max="3" width="29.625" style="97" customWidth="1"/>
    <col min="4" max="4" width="29.75390625" style="97" customWidth="1"/>
    <col min="5" max="5" width="10.75390625" style="96" bestFit="1" customWidth="1"/>
    <col min="6" max="6" width="8.875" style="98" customWidth="1"/>
    <col min="7" max="7" width="9.875" style="98" bestFit="1" customWidth="1"/>
    <col min="8" max="16384" width="8.875" style="96" customWidth="1"/>
  </cols>
  <sheetData>
    <row r="1" spans="4:5" ht="12.75">
      <c r="D1" s="162" t="e">
        <f>#REF!</f>
        <v>#REF!</v>
      </c>
      <c r="E1" s="80" t="s">
        <v>66</v>
      </c>
    </row>
    <row r="2" spans="1:4" ht="12.75">
      <c r="A2" s="276" t="s">
        <v>34</v>
      </c>
      <c r="B2" s="277"/>
      <c r="C2" s="278"/>
      <c r="D2" s="279" t="s">
        <v>33</v>
      </c>
    </row>
    <row r="3" spans="1:4" ht="12.75">
      <c r="A3" s="280" t="s">
        <v>35</v>
      </c>
      <c r="B3" s="281"/>
      <c r="C3" s="282"/>
      <c r="D3" s="279"/>
    </row>
    <row r="4" spans="1:4" ht="30.75" customHeight="1">
      <c r="A4" s="270" t="s">
        <v>0</v>
      </c>
      <c r="B4" s="270" t="s">
        <v>4</v>
      </c>
      <c r="C4" s="155" t="s">
        <v>333</v>
      </c>
      <c r="D4" s="105" t="s">
        <v>68</v>
      </c>
    </row>
    <row r="5" spans="1:4" ht="12.75">
      <c r="A5" s="266"/>
      <c r="B5" s="266"/>
      <c r="C5" s="267" t="s">
        <v>5</v>
      </c>
      <c r="D5" s="267"/>
    </row>
    <row r="6" spans="1:6" ht="15" customHeight="1">
      <c r="A6" s="100">
        <v>14.5</v>
      </c>
      <c r="B6" s="100">
        <v>763.5</v>
      </c>
      <c r="C6" s="102">
        <v>57.20801527262181</v>
      </c>
      <c r="D6" s="93">
        <f>(C6*1000)*(1000/B6)</f>
        <v>74928.63820906589</v>
      </c>
      <c r="F6" s="110"/>
    </row>
    <row r="7" spans="1:6" ht="15" customHeight="1">
      <c r="A7" s="100">
        <v>16</v>
      </c>
      <c r="B7" s="100">
        <v>941.5</v>
      </c>
      <c r="C7" s="102">
        <v>70.15649611870941</v>
      </c>
      <c r="D7" s="93">
        <f aca="true" t="shared" si="0" ref="D7:D21">(C7*1000)*(1000/B7)</f>
        <v>74515.66236719003</v>
      </c>
      <c r="F7" s="110"/>
    </row>
    <row r="8" spans="1:6" ht="15" customHeight="1">
      <c r="A8" s="100">
        <v>17.5</v>
      </c>
      <c r="B8" s="100">
        <v>1140</v>
      </c>
      <c r="C8" s="102">
        <v>80.54461823930903</v>
      </c>
      <c r="D8" s="93">
        <f t="shared" si="0"/>
        <v>70653.17389413073</v>
      </c>
      <c r="F8" s="110"/>
    </row>
    <row r="9" spans="1:6" ht="15" customHeight="1">
      <c r="A9" s="100">
        <v>19.5</v>
      </c>
      <c r="B9" s="100">
        <v>1357.5</v>
      </c>
      <c r="C9" s="102">
        <v>91.99955649552864</v>
      </c>
      <c r="D9" s="93">
        <f t="shared" si="0"/>
        <v>67771.31233556438</v>
      </c>
      <c r="F9" s="110"/>
    </row>
    <row r="10" spans="1:6" ht="15" customHeight="1">
      <c r="A10" s="100">
        <v>21</v>
      </c>
      <c r="B10" s="100">
        <v>1594</v>
      </c>
      <c r="C10" s="102">
        <v>104.46797008058726</v>
      </c>
      <c r="D10" s="93">
        <f t="shared" si="0"/>
        <v>65538.24973688035</v>
      </c>
      <c r="F10" s="110"/>
    </row>
    <row r="11" spans="1:6" ht="15" customHeight="1">
      <c r="A11" s="100">
        <v>22.5</v>
      </c>
      <c r="B11" s="100">
        <v>1857</v>
      </c>
      <c r="C11" s="102">
        <v>118.74997109619981</v>
      </c>
      <c r="D11" s="93">
        <f t="shared" si="0"/>
        <v>63947.21114496491</v>
      </c>
      <c r="F11" s="110"/>
    </row>
    <row r="12" spans="1:6" ht="15" customHeight="1">
      <c r="A12" s="100">
        <v>24</v>
      </c>
      <c r="B12" s="100">
        <v>2132</v>
      </c>
      <c r="C12" s="102">
        <v>133.4053577592794</v>
      </c>
      <c r="D12" s="93">
        <f t="shared" si="0"/>
        <v>62572.86949309541</v>
      </c>
      <c r="F12" s="110"/>
    </row>
    <row r="13" spans="1:6" ht="15" customHeight="1">
      <c r="A13" s="100">
        <v>25.5</v>
      </c>
      <c r="B13" s="100">
        <v>2426</v>
      </c>
      <c r="C13" s="102">
        <v>148.43413006982595</v>
      </c>
      <c r="D13" s="93">
        <f t="shared" si="0"/>
        <v>61184.7197319975</v>
      </c>
      <c r="F13" s="110"/>
    </row>
    <row r="14" spans="1:6" ht="15" customHeight="1">
      <c r="A14" s="100">
        <v>27.5</v>
      </c>
      <c r="B14" s="100">
        <v>2739</v>
      </c>
      <c r="C14" s="102">
        <v>164.9564449702405</v>
      </c>
      <c r="D14" s="93">
        <f t="shared" si="0"/>
        <v>60225.06205558252</v>
      </c>
      <c r="F14" s="110"/>
    </row>
    <row r="15" spans="1:6" ht="15" customHeight="1">
      <c r="A15" s="100">
        <v>29</v>
      </c>
      <c r="B15" s="100">
        <v>3071</v>
      </c>
      <c r="C15" s="102">
        <v>182.75893923339902</v>
      </c>
      <c r="D15" s="93">
        <f t="shared" si="0"/>
        <v>59511.214338456215</v>
      </c>
      <c r="F15" s="110"/>
    </row>
    <row r="16" spans="1:6" ht="15" customHeight="1">
      <c r="A16" s="100">
        <v>32</v>
      </c>
      <c r="B16" s="100">
        <v>3768</v>
      </c>
      <c r="C16" s="102">
        <v>226.17835595313258</v>
      </c>
      <c r="D16" s="93">
        <f t="shared" si="0"/>
        <v>60026.102959960874</v>
      </c>
      <c r="F16" s="110"/>
    </row>
    <row r="17" spans="1:6" ht="15" customHeight="1">
      <c r="A17" s="100">
        <v>35.5</v>
      </c>
      <c r="B17" s="100">
        <v>4562.5</v>
      </c>
      <c r="C17" s="102">
        <v>270.46456078305727</v>
      </c>
      <c r="D17" s="93">
        <f t="shared" si="0"/>
        <v>59279.90373327282</v>
      </c>
      <c r="F17" s="110"/>
    </row>
    <row r="18" spans="1:6" ht="15" customHeight="1">
      <c r="A18" s="100">
        <v>38.5</v>
      </c>
      <c r="B18" s="100">
        <v>5405</v>
      </c>
      <c r="C18" s="102">
        <v>316.15096179098333</v>
      </c>
      <c r="D18" s="93">
        <f t="shared" si="0"/>
        <v>58492.31485494604</v>
      </c>
      <c r="F18" s="110"/>
    </row>
    <row r="19" spans="1:6" ht="15" customHeight="1">
      <c r="A19" s="100">
        <v>42</v>
      </c>
      <c r="B19" s="100">
        <v>6349</v>
      </c>
      <c r="C19" s="102">
        <v>371.0119815652411</v>
      </c>
      <c r="D19" s="93">
        <f t="shared" si="0"/>
        <v>58436.28627582944</v>
      </c>
      <c r="F19" s="110"/>
    </row>
    <row r="20" spans="1:6" ht="15" customHeight="1">
      <c r="A20" s="100">
        <v>45</v>
      </c>
      <c r="B20" s="100">
        <v>7397.5</v>
      </c>
      <c r="C20" s="102">
        <v>430.31362350401713</v>
      </c>
      <c r="D20" s="93">
        <f t="shared" si="0"/>
        <v>58170.14173761638</v>
      </c>
      <c r="F20" s="110"/>
    </row>
    <row r="21" spans="1:6" ht="15" customHeight="1">
      <c r="A21" s="100">
        <v>48.5</v>
      </c>
      <c r="B21" s="100">
        <v>8496</v>
      </c>
      <c r="C21" s="102">
        <v>492.36231699201454</v>
      </c>
      <c r="D21" s="93">
        <f t="shared" si="0"/>
        <v>57952.25011676254</v>
      </c>
      <c r="F21" s="110"/>
    </row>
    <row r="22" spans="1:6" ht="15" customHeight="1">
      <c r="A22" s="115"/>
      <c r="B22" s="115"/>
      <c r="C22" s="116"/>
      <c r="D22" s="116"/>
      <c r="F22" s="110"/>
    </row>
    <row r="23" ht="12.75">
      <c r="D23" s="162" t="e">
        <f>#REF!</f>
        <v>#REF!</v>
      </c>
    </row>
    <row r="24" spans="1:5" ht="12.75">
      <c r="A24" s="286" t="s">
        <v>34</v>
      </c>
      <c r="B24" s="287"/>
      <c r="C24" s="288"/>
      <c r="D24" s="279" t="s">
        <v>41</v>
      </c>
      <c r="E24" s="80" t="s">
        <v>66</v>
      </c>
    </row>
    <row r="25" spans="1:4" ht="12.75">
      <c r="A25" s="317" t="s">
        <v>42</v>
      </c>
      <c r="B25" s="318"/>
      <c r="C25" s="319"/>
      <c r="D25" s="279"/>
    </row>
    <row r="26" spans="1:4" ht="30.75" customHeight="1">
      <c r="A26" s="270" t="s">
        <v>0</v>
      </c>
      <c r="B26" s="270" t="s">
        <v>4</v>
      </c>
      <c r="C26" s="155" t="s">
        <v>333</v>
      </c>
      <c r="D26" s="105" t="s">
        <v>68</v>
      </c>
    </row>
    <row r="27" spans="1:4" ht="12.75">
      <c r="A27" s="266"/>
      <c r="B27" s="266"/>
      <c r="C27" s="267" t="s">
        <v>5</v>
      </c>
      <c r="D27" s="267"/>
    </row>
    <row r="28" spans="1:7" ht="12.75">
      <c r="A28" s="100">
        <v>14</v>
      </c>
      <c r="B28" s="149">
        <v>821</v>
      </c>
      <c r="C28" s="102">
        <v>67.92731932543313</v>
      </c>
      <c r="D28" s="93">
        <f aca="true" t="shared" si="1" ref="D28:D43">(C28*1000)*(1000/B28)</f>
        <v>82737.29515887106</v>
      </c>
      <c r="F28" s="110"/>
      <c r="G28" s="110"/>
    </row>
    <row r="29" spans="1:7" ht="12.75">
      <c r="A29" s="100">
        <v>15.5</v>
      </c>
      <c r="B29" s="149">
        <v>1005</v>
      </c>
      <c r="C29" s="102">
        <v>76.09307879428209</v>
      </c>
      <c r="D29" s="93">
        <f t="shared" si="1"/>
        <v>75714.50626296726</v>
      </c>
      <c r="F29" s="110"/>
      <c r="G29" s="110"/>
    </row>
    <row r="30" spans="1:7" ht="15" customHeight="1">
      <c r="A30" s="100">
        <v>17</v>
      </c>
      <c r="B30" s="149">
        <v>1210</v>
      </c>
      <c r="C30" s="102">
        <v>85.38514991400675</v>
      </c>
      <c r="D30" s="93">
        <f t="shared" si="1"/>
        <v>70566.23959835268</v>
      </c>
      <c r="F30" s="110"/>
      <c r="G30" s="110"/>
    </row>
    <row r="31" spans="1:7" ht="15" customHeight="1">
      <c r="A31" s="100">
        <v>19</v>
      </c>
      <c r="B31" s="149">
        <v>1465</v>
      </c>
      <c r="C31" s="102">
        <v>92.49164009215116</v>
      </c>
      <c r="D31" s="93">
        <f t="shared" si="1"/>
        <v>63134.22531887451</v>
      </c>
      <c r="F31" s="110"/>
      <c r="G31" s="110"/>
    </row>
    <row r="32" spans="1:7" ht="15" customHeight="1">
      <c r="A32" s="100">
        <v>20.5</v>
      </c>
      <c r="B32" s="149">
        <v>1715</v>
      </c>
      <c r="C32" s="102">
        <v>103.20500924750469</v>
      </c>
      <c r="D32" s="93">
        <f t="shared" si="1"/>
        <v>60177.847957728685</v>
      </c>
      <c r="F32" s="110"/>
      <c r="G32" s="110"/>
    </row>
    <row r="33" spans="1:7" ht="15" customHeight="1">
      <c r="A33" s="100">
        <v>22</v>
      </c>
      <c r="B33" s="149">
        <v>1990</v>
      </c>
      <c r="C33" s="102">
        <v>122.03050398357027</v>
      </c>
      <c r="D33" s="93">
        <f t="shared" si="1"/>
        <v>61321.86129827651</v>
      </c>
      <c r="F33" s="110"/>
      <c r="G33" s="110"/>
    </row>
    <row r="34" spans="1:7" ht="15" customHeight="1">
      <c r="A34" s="100">
        <v>23.5</v>
      </c>
      <c r="B34" s="149">
        <v>2275</v>
      </c>
      <c r="C34" s="102">
        <v>134.88922866440134</v>
      </c>
      <c r="D34" s="93">
        <f t="shared" si="1"/>
        <v>59291.9686436929</v>
      </c>
      <c r="F34" s="110"/>
      <c r="G34" s="110"/>
    </row>
    <row r="35" spans="1:7" ht="15" customHeight="1">
      <c r="A35" s="100">
        <v>25</v>
      </c>
      <c r="B35" s="149">
        <v>2580</v>
      </c>
      <c r="C35" s="102">
        <v>148.02953125795142</v>
      </c>
      <c r="D35" s="93">
        <f t="shared" si="1"/>
        <v>57375.7873092835</v>
      </c>
      <c r="F35" s="110"/>
      <c r="G35" s="110"/>
    </row>
    <row r="36" spans="1:7" ht="15" customHeight="1">
      <c r="A36" s="100">
        <v>27</v>
      </c>
      <c r="B36" s="149">
        <v>2910</v>
      </c>
      <c r="C36" s="102">
        <v>162.24251161424021</v>
      </c>
      <c r="D36" s="93">
        <f t="shared" si="1"/>
        <v>55753.440417264675</v>
      </c>
      <c r="F36" s="110"/>
      <c r="G36" s="110"/>
    </row>
    <row r="37" spans="1:7" ht="15" customHeight="1">
      <c r="A37" s="100">
        <v>28</v>
      </c>
      <c r="B37" s="149">
        <v>3290</v>
      </c>
      <c r="C37" s="102">
        <v>181.01437246216886</v>
      </c>
      <c r="D37" s="93">
        <f t="shared" si="1"/>
        <v>55019.56609792366</v>
      </c>
      <c r="F37" s="110"/>
      <c r="G37" s="110"/>
    </row>
    <row r="38" spans="1:7" ht="15" customHeight="1">
      <c r="A38" s="100">
        <v>31</v>
      </c>
      <c r="B38" s="149">
        <v>4030</v>
      </c>
      <c r="C38" s="102">
        <v>221.1057038445307</v>
      </c>
      <c r="D38" s="93">
        <f t="shared" si="1"/>
        <v>54864.93891923838</v>
      </c>
      <c r="F38" s="110"/>
      <c r="G38" s="110"/>
    </row>
    <row r="39" spans="1:7" ht="15" customHeight="1">
      <c r="A39" s="100">
        <v>34</v>
      </c>
      <c r="B39" s="149">
        <v>4860</v>
      </c>
      <c r="C39" s="102">
        <v>265.21957683716295</v>
      </c>
      <c r="D39" s="93">
        <f t="shared" si="1"/>
        <v>54571.92939036275</v>
      </c>
      <c r="F39" s="110"/>
      <c r="G39" s="110"/>
    </row>
    <row r="40" spans="1:7" ht="15" customHeight="1">
      <c r="A40" s="100">
        <v>37</v>
      </c>
      <c r="B40" s="149">
        <v>5740</v>
      </c>
      <c r="C40" s="102">
        <v>307.4562637450024</v>
      </c>
      <c r="D40" s="93">
        <f t="shared" si="1"/>
        <v>53563.80901480878</v>
      </c>
      <c r="F40" s="110"/>
      <c r="G40" s="110"/>
    </row>
    <row r="41" spans="1:7" ht="15" customHeight="1">
      <c r="A41" s="100">
        <v>41</v>
      </c>
      <c r="B41" s="149">
        <v>6835</v>
      </c>
      <c r="C41" s="102">
        <v>358.97161330053217</v>
      </c>
      <c r="D41" s="93">
        <f t="shared" si="1"/>
        <v>52519.62155091911</v>
      </c>
      <c r="F41" s="110"/>
      <c r="G41" s="110"/>
    </row>
    <row r="42" spans="1:7" ht="15" customHeight="1">
      <c r="A42" s="100">
        <v>44</v>
      </c>
      <c r="B42" s="149">
        <v>7930</v>
      </c>
      <c r="C42" s="102">
        <v>411.5060067306638</v>
      </c>
      <c r="D42" s="93">
        <f t="shared" si="1"/>
        <v>51892.30854106731</v>
      </c>
      <c r="F42" s="110"/>
      <c r="G42" s="110"/>
    </row>
    <row r="43" spans="1:7" ht="15" customHeight="1">
      <c r="A43" s="100">
        <v>47</v>
      </c>
      <c r="B43" s="149">
        <v>9080</v>
      </c>
      <c r="C43" s="102">
        <v>466.48074207102616</v>
      </c>
      <c r="D43" s="93">
        <f t="shared" si="1"/>
        <v>51374.53106509099</v>
      </c>
      <c r="F43" s="110"/>
      <c r="G43" s="110"/>
    </row>
    <row r="45" spans="3:4" ht="12.75">
      <c r="C45" s="96"/>
      <c r="D45" s="96"/>
    </row>
    <row r="46" spans="3:4" ht="12.75">
      <c r="C46" s="96"/>
      <c r="D46" s="96"/>
    </row>
    <row r="47" spans="3:4" ht="12.75">
      <c r="C47" s="96"/>
      <c r="D47" s="96"/>
    </row>
    <row r="48" spans="3:4" ht="12.75">
      <c r="C48" s="96"/>
      <c r="D48" s="96"/>
    </row>
    <row r="49" spans="3:4" ht="12.75">
      <c r="C49" s="96"/>
      <c r="D49" s="96"/>
    </row>
    <row r="50" spans="3:4" ht="12.75">
      <c r="C50" s="96"/>
      <c r="D50" s="96"/>
    </row>
    <row r="51" spans="3:7" ht="12.75">
      <c r="C51" s="96"/>
      <c r="D51" s="96"/>
      <c r="G51" s="96"/>
    </row>
    <row r="52" spans="3:7" ht="12.75">
      <c r="C52" s="96"/>
      <c r="D52" s="96"/>
      <c r="G52" s="96"/>
    </row>
    <row r="53" spans="3:7" ht="12.75">
      <c r="C53" s="96"/>
      <c r="D53" s="96"/>
      <c r="G53" s="96"/>
    </row>
    <row r="54" spans="3:7" ht="12.75">
      <c r="C54" s="96"/>
      <c r="D54" s="96"/>
      <c r="G54" s="96"/>
    </row>
    <row r="55" spans="3:7" ht="12.75">
      <c r="C55" s="96"/>
      <c r="D55" s="96"/>
      <c r="G55" s="96"/>
    </row>
    <row r="56" spans="3:7" ht="12.75">
      <c r="C56" s="96"/>
      <c r="D56" s="96"/>
      <c r="G56" s="96"/>
    </row>
    <row r="57" spans="3:7" ht="12.75">
      <c r="C57" s="96"/>
      <c r="D57" s="96"/>
      <c r="G57" s="96"/>
    </row>
    <row r="58" spans="3:7" ht="12.75">
      <c r="C58" s="96"/>
      <c r="D58" s="96"/>
      <c r="G58" s="96"/>
    </row>
    <row r="59" spans="3:4" ht="12.75">
      <c r="C59" s="96"/>
      <c r="D59" s="96"/>
    </row>
    <row r="60" spans="3:4" ht="12.75">
      <c r="C60" s="96"/>
      <c r="D60" s="96"/>
    </row>
    <row r="61" spans="3:4" ht="12.75">
      <c r="C61" s="96"/>
      <c r="D61" s="96"/>
    </row>
    <row r="62" spans="3:4" ht="12.75">
      <c r="C62" s="96"/>
      <c r="D62" s="96"/>
    </row>
    <row r="63" spans="3:4" ht="12.75">
      <c r="C63" s="96"/>
      <c r="D63" s="96"/>
    </row>
    <row r="64" spans="3:4" ht="12.75">
      <c r="C64" s="96"/>
      <c r="D64" s="96"/>
    </row>
    <row r="65" spans="3:4" ht="12.75">
      <c r="C65" s="96"/>
      <c r="D65" s="96"/>
    </row>
    <row r="66" spans="3:4" ht="12.75">
      <c r="C66" s="96"/>
      <c r="D66" s="96"/>
    </row>
    <row r="67" spans="3:4" ht="12.75">
      <c r="C67" s="96"/>
      <c r="D67" s="96"/>
    </row>
    <row r="68" spans="3:11" ht="12.75">
      <c r="C68" s="96"/>
      <c r="D68" s="96"/>
      <c r="F68" s="110"/>
      <c r="K68" s="96" t="s">
        <v>408</v>
      </c>
    </row>
    <row r="69" spans="3:11" ht="12.75">
      <c r="C69" s="96"/>
      <c r="D69" s="96"/>
      <c r="F69" s="110"/>
      <c r="K69" s="97"/>
    </row>
    <row r="70" spans="3:11" ht="12.75">
      <c r="C70" s="96"/>
      <c r="D70" s="96"/>
      <c r="F70" s="110"/>
      <c r="K70" s="97"/>
    </row>
    <row r="71" spans="3:11" ht="12.75">
      <c r="C71" s="96"/>
      <c r="D71" s="96"/>
      <c r="F71" s="110"/>
      <c r="K71" s="97"/>
    </row>
    <row r="72" spans="3:11" ht="12.75">
      <c r="C72" s="96"/>
      <c r="D72" s="96"/>
      <c r="F72" s="110"/>
      <c r="K72" s="97"/>
    </row>
    <row r="73" spans="3:11" ht="12.75">
      <c r="C73" s="96"/>
      <c r="D73" s="96"/>
      <c r="F73" s="110"/>
      <c r="K73" s="97"/>
    </row>
    <row r="74" spans="3:11" ht="12.75">
      <c r="C74" s="96"/>
      <c r="D74" s="96"/>
      <c r="F74" s="110"/>
      <c r="K74" s="97"/>
    </row>
    <row r="75" spans="3:11" ht="12.75">
      <c r="C75" s="96"/>
      <c r="D75" s="96"/>
      <c r="F75" s="110"/>
      <c r="K75" s="97"/>
    </row>
    <row r="76" spans="3:11" ht="12.75">
      <c r="C76" s="96"/>
      <c r="D76" s="96"/>
      <c r="F76" s="110"/>
      <c r="K76" s="97"/>
    </row>
    <row r="77" spans="3:11" ht="12.75">
      <c r="C77" s="96"/>
      <c r="D77" s="96"/>
      <c r="F77" s="110"/>
      <c r="K77" s="97"/>
    </row>
    <row r="78" spans="3:11" ht="12.75">
      <c r="C78" s="96"/>
      <c r="D78" s="96"/>
      <c r="F78" s="110"/>
      <c r="K78" s="97"/>
    </row>
    <row r="79" spans="3:11" ht="12.75">
      <c r="C79" s="96"/>
      <c r="D79" s="96"/>
      <c r="F79" s="110"/>
      <c r="K79" s="97"/>
    </row>
    <row r="80" spans="3:11" ht="12.75">
      <c r="C80" s="96"/>
      <c r="D80" s="96"/>
      <c r="F80" s="110"/>
      <c r="K80" s="97"/>
    </row>
    <row r="81" spans="3:11" ht="12.75">
      <c r="C81" s="96"/>
      <c r="D81" s="96"/>
      <c r="F81" s="110"/>
      <c r="K81" s="97"/>
    </row>
    <row r="82" spans="3:11" ht="12.75">
      <c r="C82" s="96"/>
      <c r="D82" s="96"/>
      <c r="F82" s="110"/>
      <c r="K82" s="97"/>
    </row>
    <row r="83" spans="3:11" ht="12.75">
      <c r="C83" s="96"/>
      <c r="D83" s="96"/>
      <c r="F83" s="110"/>
      <c r="K83" s="97"/>
    </row>
    <row r="84" spans="3:11" ht="12.75">
      <c r="C84" s="96"/>
      <c r="D84" s="96"/>
      <c r="F84" s="110"/>
      <c r="K84" s="97"/>
    </row>
    <row r="85" spans="3:4" ht="12.75">
      <c r="C85" s="96"/>
      <c r="D85" s="96"/>
    </row>
  </sheetData>
  <sheetProtection/>
  <mergeCells count="12">
    <mergeCell ref="A2:C2"/>
    <mergeCell ref="D2:D3"/>
    <mergeCell ref="A3:C3"/>
    <mergeCell ref="A4:A5"/>
    <mergeCell ref="B4:B5"/>
    <mergeCell ref="C5:D5"/>
    <mergeCell ref="A25:C25"/>
    <mergeCell ref="D24:D25"/>
    <mergeCell ref="A26:A27"/>
    <mergeCell ref="B26:B27"/>
    <mergeCell ref="C27:D27"/>
    <mergeCell ref="A24:C24"/>
  </mergeCells>
  <hyperlinks>
    <hyperlink ref="E1" location="оглавление!A1" display="Оглавление"/>
    <hyperlink ref="E24" location="оглавление!A1" display="Оглавление"/>
  </hyperlinks>
  <printOptions horizontalCentered="1"/>
  <pageMargins left="0.62" right="0.32" top="0.37" bottom="0.47" header="0.17" footer="0.26"/>
  <pageSetup fitToHeight="1" fitToWidth="1" horizontalDpi="600" verticalDpi="600" orientation="portrait" paperSize="9" r:id="rId1"/>
  <headerFooter alignWithMargins="0">
    <oddHeader>&amp;C&amp;A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G43"/>
  <sheetViews>
    <sheetView view="pageBreakPreview" zoomScale="75" zoomScaleNormal="75" zoomScaleSheetLayoutView="75" zoomScalePageLayoutView="0" workbookViewId="0" topLeftCell="A1">
      <selection activeCell="F44" sqref="F44"/>
    </sheetView>
  </sheetViews>
  <sheetFormatPr defaultColWidth="8.875" defaultRowHeight="12.75"/>
  <cols>
    <col min="1" max="1" width="8.875" style="96" customWidth="1"/>
    <col min="2" max="2" width="21.375" style="96" customWidth="1"/>
    <col min="3" max="3" width="29.25390625" style="96" customWidth="1"/>
    <col min="4" max="4" width="28.00390625" style="96" customWidth="1"/>
    <col min="5" max="5" width="11.625" style="96" bestFit="1" customWidth="1"/>
    <col min="6" max="6" width="12.25390625" style="98" customWidth="1"/>
    <col min="7" max="7" width="9.875" style="98" bestFit="1" customWidth="1"/>
    <col min="8" max="8" width="8.875" style="97" customWidth="1"/>
    <col min="9" max="16384" width="8.875" style="96" customWidth="1"/>
  </cols>
  <sheetData>
    <row r="1" spans="1:5" ht="12.75">
      <c r="A1" s="108"/>
      <c r="B1" s="108"/>
      <c r="C1" s="108"/>
      <c r="D1" s="162" t="e">
        <f>#REF!</f>
        <v>#REF!</v>
      </c>
      <c r="E1" s="80" t="s">
        <v>66</v>
      </c>
    </row>
    <row r="2" spans="1:4" ht="12.75">
      <c r="A2" s="276" t="s">
        <v>44</v>
      </c>
      <c r="B2" s="277"/>
      <c r="C2" s="278"/>
      <c r="D2" s="320" t="s">
        <v>43</v>
      </c>
    </row>
    <row r="3" spans="1:4" ht="12.75">
      <c r="A3" s="280" t="s">
        <v>45</v>
      </c>
      <c r="B3" s="281"/>
      <c r="C3" s="282"/>
      <c r="D3" s="320"/>
    </row>
    <row r="4" spans="1:7" ht="27" customHeight="1">
      <c r="A4" s="270" t="s">
        <v>0</v>
      </c>
      <c r="B4" s="270" t="s">
        <v>4</v>
      </c>
      <c r="C4" s="84" t="s">
        <v>333</v>
      </c>
      <c r="D4" s="83" t="s">
        <v>68</v>
      </c>
      <c r="F4" s="97"/>
      <c r="G4" s="97"/>
    </row>
    <row r="5" spans="1:7" ht="12.75">
      <c r="A5" s="266"/>
      <c r="B5" s="266"/>
      <c r="C5" s="285" t="s">
        <v>5</v>
      </c>
      <c r="D5" s="285"/>
      <c r="F5" s="97"/>
      <c r="G5" s="97"/>
    </row>
    <row r="6" spans="1:7" ht="15" customHeight="1">
      <c r="A6" s="100">
        <v>11.5</v>
      </c>
      <c r="B6" s="100">
        <v>513</v>
      </c>
      <c r="C6" s="102">
        <v>36.22993705646784</v>
      </c>
      <c r="D6" s="93">
        <f>(C6*1000)*(1000/B6)</f>
        <v>70623.65897946947</v>
      </c>
      <c r="E6" s="97"/>
      <c r="F6" s="110"/>
      <c r="G6" s="97"/>
    </row>
    <row r="7" spans="1:7" ht="15" customHeight="1">
      <c r="A7" s="100">
        <v>13.5</v>
      </c>
      <c r="B7" s="100">
        <v>696.5</v>
      </c>
      <c r="C7" s="102">
        <v>47.59269235660801</v>
      </c>
      <c r="D7" s="93">
        <f aca="true" t="shared" si="0" ref="D7:D34">(C7*1000)*(1000/B7)</f>
        <v>68331.21659240202</v>
      </c>
      <c r="E7" s="97"/>
      <c r="F7" s="110"/>
      <c r="G7" s="97"/>
    </row>
    <row r="8" spans="1:7" ht="15" customHeight="1">
      <c r="A8" s="100">
        <v>15</v>
      </c>
      <c r="B8" s="100">
        <v>812</v>
      </c>
      <c r="C8" s="102">
        <v>53.452693519442846</v>
      </c>
      <c r="D8" s="93">
        <f t="shared" si="0"/>
        <v>65828.44029488035</v>
      </c>
      <c r="E8" s="97"/>
      <c r="F8" s="110"/>
      <c r="G8" s="97"/>
    </row>
    <row r="9" spans="1:7" ht="15" customHeight="1">
      <c r="A9" s="100">
        <v>16.5</v>
      </c>
      <c r="B9" s="100">
        <v>1045</v>
      </c>
      <c r="C9" s="102">
        <v>67.65985679697897</v>
      </c>
      <c r="D9" s="93">
        <f t="shared" si="0"/>
        <v>64746.27444686983</v>
      </c>
      <c r="E9" s="97"/>
      <c r="F9" s="110"/>
      <c r="G9" s="97"/>
    </row>
    <row r="10" spans="1:7" ht="15" customHeight="1">
      <c r="A10" s="100">
        <v>18</v>
      </c>
      <c r="B10" s="100">
        <v>1245</v>
      </c>
      <c r="C10" s="102">
        <v>80.99745472539495</v>
      </c>
      <c r="D10" s="93">
        <f t="shared" si="0"/>
        <v>65058.19656658228</v>
      </c>
      <c r="E10" s="97"/>
      <c r="F10" s="110"/>
      <c r="G10" s="97"/>
    </row>
    <row r="11" spans="1:7" ht="15" customHeight="1">
      <c r="A11" s="100">
        <v>20</v>
      </c>
      <c r="B11" s="100">
        <v>1520</v>
      </c>
      <c r="C11" s="102">
        <v>97.97955448468207</v>
      </c>
      <c r="D11" s="93">
        <f t="shared" si="0"/>
        <v>64460.23321360663</v>
      </c>
      <c r="E11" s="97"/>
      <c r="F11" s="110"/>
      <c r="G11" s="97"/>
    </row>
    <row r="12" spans="1:7" ht="15" customHeight="1">
      <c r="A12" s="100">
        <v>22</v>
      </c>
      <c r="B12" s="100">
        <v>1830</v>
      </c>
      <c r="C12" s="102">
        <v>109.42456900618954</v>
      </c>
      <c r="D12" s="93">
        <f t="shared" si="0"/>
        <v>59794.846451469704</v>
      </c>
      <c r="E12" s="97"/>
      <c r="F12" s="110"/>
      <c r="G12" s="97"/>
    </row>
    <row r="13" spans="1:7" ht="15" customHeight="1">
      <c r="A13" s="100">
        <v>23.5</v>
      </c>
      <c r="B13" s="100">
        <v>2130</v>
      </c>
      <c r="C13" s="102">
        <v>125.79285793080365</v>
      </c>
      <c r="D13" s="93">
        <f t="shared" si="0"/>
        <v>59057.67977972002</v>
      </c>
      <c r="E13" s="97"/>
      <c r="F13" s="110"/>
      <c r="G13" s="97"/>
    </row>
    <row r="14" spans="1:7" ht="15" customHeight="1">
      <c r="A14" s="100">
        <v>25.5</v>
      </c>
      <c r="B14" s="100">
        <v>2495</v>
      </c>
      <c r="C14" s="102">
        <v>147.3018125958043</v>
      </c>
      <c r="D14" s="93">
        <f t="shared" si="0"/>
        <v>59038.80264360894</v>
      </c>
      <c r="E14" s="97"/>
      <c r="F14" s="110"/>
      <c r="G14" s="97"/>
    </row>
    <row r="15" spans="1:7" ht="15" customHeight="1">
      <c r="A15" s="100">
        <v>27</v>
      </c>
      <c r="B15" s="100">
        <v>2800</v>
      </c>
      <c r="C15" s="102">
        <v>163.5294365374725</v>
      </c>
      <c r="D15" s="93">
        <f t="shared" si="0"/>
        <v>58403.37019195447</v>
      </c>
      <c r="E15" s="97"/>
      <c r="F15" s="110"/>
      <c r="G15" s="97"/>
    </row>
    <row r="16" spans="1:7" ht="15" customHeight="1">
      <c r="A16" s="100">
        <v>29</v>
      </c>
      <c r="B16" s="100">
        <v>3215</v>
      </c>
      <c r="C16" s="102">
        <v>186.26601287181919</v>
      </c>
      <c r="D16" s="93">
        <f t="shared" si="0"/>
        <v>57936.551437579845</v>
      </c>
      <c r="E16" s="97"/>
      <c r="F16" s="110"/>
      <c r="G16" s="97"/>
    </row>
    <row r="17" spans="1:7" ht="15" customHeight="1">
      <c r="A17" s="100">
        <v>31</v>
      </c>
      <c r="B17" s="100">
        <v>3655</v>
      </c>
      <c r="C17" s="102">
        <v>213.68289682054774</v>
      </c>
      <c r="D17" s="93">
        <f t="shared" si="0"/>
        <v>58463.17286471894</v>
      </c>
      <c r="E17" s="97"/>
      <c r="F17" s="110"/>
      <c r="G17" s="97"/>
    </row>
    <row r="18" spans="1:7" ht="15" customHeight="1">
      <c r="A18" s="100">
        <v>33</v>
      </c>
      <c r="B18" s="100">
        <v>4155</v>
      </c>
      <c r="C18" s="102">
        <v>240.7928753519399</v>
      </c>
      <c r="D18" s="93">
        <f t="shared" si="0"/>
        <v>57952.557244750875</v>
      </c>
      <c r="E18" s="97"/>
      <c r="F18" s="110"/>
      <c r="G18" s="97"/>
    </row>
    <row r="19" spans="1:7" ht="15" customHeight="1">
      <c r="A19" s="100">
        <v>34.5</v>
      </c>
      <c r="B19" s="100">
        <v>4550</v>
      </c>
      <c r="C19" s="102">
        <v>263.9514466351243</v>
      </c>
      <c r="D19" s="93">
        <f t="shared" si="0"/>
        <v>58011.30695277456</v>
      </c>
      <c r="E19" s="97"/>
      <c r="F19" s="110"/>
      <c r="G19" s="97"/>
    </row>
    <row r="20" spans="1:7" ht="15" customHeight="1">
      <c r="A20" s="100">
        <v>36.5</v>
      </c>
      <c r="B20" s="100">
        <v>4965</v>
      </c>
      <c r="C20" s="102">
        <v>285.0384063512873</v>
      </c>
      <c r="D20" s="93">
        <f t="shared" si="0"/>
        <v>57409.5481070065</v>
      </c>
      <c r="E20" s="97"/>
      <c r="F20" s="110"/>
      <c r="G20" s="97"/>
    </row>
    <row r="21" spans="1:7" ht="15" customHeight="1">
      <c r="A21" s="100">
        <v>38</v>
      </c>
      <c r="B21" s="100">
        <v>5510</v>
      </c>
      <c r="C21" s="102">
        <v>316.1893062109434</v>
      </c>
      <c r="D21" s="93">
        <f t="shared" si="0"/>
        <v>57384.62907639627</v>
      </c>
      <c r="E21" s="97"/>
      <c r="F21" s="110"/>
      <c r="G21" s="97"/>
    </row>
    <row r="22" spans="1:7" ht="15" customHeight="1">
      <c r="A22" s="100">
        <v>39.5</v>
      </c>
      <c r="B22" s="100">
        <v>6080</v>
      </c>
      <c r="C22" s="102">
        <v>348.33764867694316</v>
      </c>
      <c r="D22" s="93">
        <f t="shared" si="0"/>
        <v>57292.37642712881</v>
      </c>
      <c r="E22" s="97"/>
      <c r="F22" s="110"/>
      <c r="G22" s="97"/>
    </row>
    <row r="23" spans="1:7" ht="15" customHeight="1">
      <c r="A23" s="100">
        <v>42</v>
      </c>
      <c r="B23" s="100">
        <v>6750</v>
      </c>
      <c r="C23" s="102">
        <v>386.8542785526757</v>
      </c>
      <c r="D23" s="93">
        <f t="shared" si="0"/>
        <v>57311.74497076676</v>
      </c>
      <c r="E23" s="97"/>
      <c r="F23" s="110"/>
      <c r="G23" s="97"/>
    </row>
    <row r="24" spans="1:7" ht="15" customHeight="1">
      <c r="A24" s="100">
        <v>43</v>
      </c>
      <c r="B24" s="100">
        <v>7120</v>
      </c>
      <c r="C24" s="102">
        <v>406.764767502382</v>
      </c>
      <c r="D24" s="93">
        <f t="shared" si="0"/>
        <v>57129.883076177255</v>
      </c>
      <c r="E24" s="97"/>
      <c r="F24" s="110"/>
      <c r="G24" s="97"/>
    </row>
    <row r="25" spans="1:7" ht="15" customHeight="1">
      <c r="A25" s="100">
        <v>44.5</v>
      </c>
      <c r="B25" s="100">
        <v>7770</v>
      </c>
      <c r="C25" s="102">
        <v>443.5422666798744</v>
      </c>
      <c r="D25" s="93">
        <f t="shared" si="0"/>
        <v>57083.94680564664</v>
      </c>
      <c r="E25" s="97"/>
      <c r="F25" s="110"/>
      <c r="G25" s="97"/>
    </row>
    <row r="26" spans="1:7" ht="15" customHeight="1">
      <c r="A26" s="100">
        <v>46.5</v>
      </c>
      <c r="B26" s="100">
        <v>8400</v>
      </c>
      <c r="C26" s="102">
        <v>461.6880494798958</v>
      </c>
      <c r="D26" s="93">
        <f t="shared" si="0"/>
        <v>54962.86303332092</v>
      </c>
      <c r="E26" s="97"/>
      <c r="F26" s="110"/>
      <c r="G26" s="97"/>
    </row>
    <row r="27" spans="1:7" ht="15" customHeight="1">
      <c r="A27" s="100">
        <v>48.5</v>
      </c>
      <c r="B27" s="100">
        <v>9155</v>
      </c>
      <c r="C27" s="102">
        <v>499.3095385550633</v>
      </c>
      <c r="D27" s="93">
        <f t="shared" si="0"/>
        <v>54539.545445665026</v>
      </c>
      <c r="E27" s="97"/>
      <c r="F27" s="110"/>
      <c r="G27" s="97"/>
    </row>
    <row r="28" spans="1:7" ht="15" customHeight="1">
      <c r="A28" s="100">
        <v>50.5</v>
      </c>
      <c r="B28" s="100">
        <v>9940</v>
      </c>
      <c r="C28" s="102">
        <v>526.9310261153496</v>
      </c>
      <c r="D28" s="93">
        <f t="shared" si="0"/>
        <v>53011.16962931083</v>
      </c>
      <c r="E28" s="97"/>
      <c r="F28" s="110"/>
      <c r="G28" s="97"/>
    </row>
    <row r="29" spans="1:7" ht="15" customHeight="1">
      <c r="A29" s="100">
        <v>53.5</v>
      </c>
      <c r="B29" s="100">
        <v>11150</v>
      </c>
      <c r="C29" s="102">
        <v>586.0614698555181</v>
      </c>
      <c r="D29" s="93">
        <f t="shared" si="0"/>
        <v>52561.56680318547</v>
      </c>
      <c r="E29" s="97"/>
      <c r="F29" s="110"/>
      <c r="G29" s="97"/>
    </row>
    <row r="30" spans="1:7" ht="15" customHeight="1">
      <c r="A30" s="100">
        <v>56</v>
      </c>
      <c r="B30" s="100">
        <v>12050</v>
      </c>
      <c r="C30" s="102">
        <v>631.4578961698774</v>
      </c>
      <c r="D30" s="93">
        <f t="shared" si="0"/>
        <v>52403.14491036326</v>
      </c>
      <c r="E30" s="97"/>
      <c r="F30" s="110"/>
      <c r="G30" s="97"/>
    </row>
    <row r="31" spans="1:7" ht="15" customHeight="1">
      <c r="A31" s="100">
        <v>58.5</v>
      </c>
      <c r="B31" s="100">
        <v>13000</v>
      </c>
      <c r="C31" s="102">
        <v>667.5192827069176</v>
      </c>
      <c r="D31" s="93">
        <f t="shared" si="0"/>
        <v>51347.63713130136</v>
      </c>
      <c r="E31" s="97"/>
      <c r="F31" s="110"/>
      <c r="G31" s="97"/>
    </row>
    <row r="32" spans="1:7" ht="15" customHeight="1">
      <c r="A32" s="100">
        <v>60.5</v>
      </c>
      <c r="B32" s="100">
        <v>14250</v>
      </c>
      <c r="C32" s="102">
        <v>728.9003661742203</v>
      </c>
      <c r="D32" s="93">
        <f t="shared" si="0"/>
        <v>51150.90288941896</v>
      </c>
      <c r="E32" s="97"/>
      <c r="F32" s="110"/>
      <c r="G32" s="97"/>
    </row>
    <row r="33" spans="1:7" ht="15" customHeight="1">
      <c r="A33" s="100">
        <v>63</v>
      </c>
      <c r="B33" s="100">
        <v>15200</v>
      </c>
      <c r="C33" s="102">
        <v>773.6574062024621</v>
      </c>
      <c r="D33" s="93">
        <f t="shared" si="0"/>
        <v>50898.51356595145</v>
      </c>
      <c r="E33" s="97"/>
      <c r="F33" s="110"/>
      <c r="G33" s="97"/>
    </row>
    <row r="34" spans="1:7" ht="12.75">
      <c r="A34" s="100">
        <v>65</v>
      </c>
      <c r="B34" s="100">
        <v>16100</v>
      </c>
      <c r="C34" s="102">
        <v>812.0205833695262</v>
      </c>
      <c r="D34" s="93">
        <f t="shared" si="0"/>
        <v>50436.06107885256</v>
      </c>
      <c r="E34" s="97"/>
      <c r="F34" s="110"/>
      <c r="G34" s="97"/>
    </row>
    <row r="35" spans="6:7" ht="12.75">
      <c r="F35" s="97"/>
      <c r="G35" s="97"/>
    </row>
    <row r="37" spans="2:5" ht="12.75">
      <c r="B37" s="108"/>
      <c r="C37" s="108"/>
      <c r="D37" s="108"/>
      <c r="E37" s="108"/>
    </row>
    <row r="38" spans="2:5" ht="12.75">
      <c r="B38" s="108"/>
      <c r="C38" s="150"/>
      <c r="D38" s="150"/>
      <c r="E38" s="108"/>
    </row>
    <row r="39" spans="2:5" ht="12.75">
      <c r="B39" s="108"/>
      <c r="C39" s="150"/>
      <c r="D39" s="150"/>
      <c r="E39" s="108"/>
    </row>
    <row r="40" spans="2:5" ht="12.75">
      <c r="B40" s="108"/>
      <c r="C40" s="108"/>
      <c r="D40" s="108"/>
      <c r="E40" s="108"/>
    </row>
    <row r="41" spans="2:5" ht="12.75">
      <c r="B41" s="108"/>
      <c r="C41" s="108"/>
      <c r="D41" s="108"/>
      <c r="E41" s="108"/>
    </row>
    <row r="42" spans="2:5" ht="12.75">
      <c r="B42" s="108"/>
      <c r="C42" s="108"/>
      <c r="D42" s="108"/>
      <c r="E42" s="108"/>
    </row>
    <row r="43" spans="2:5" ht="12.75">
      <c r="B43" s="108"/>
      <c r="C43" s="108"/>
      <c r="D43" s="108"/>
      <c r="E43" s="108"/>
    </row>
  </sheetData>
  <sheetProtection/>
  <mergeCells count="6">
    <mergeCell ref="A2:C2"/>
    <mergeCell ref="D2:D3"/>
    <mergeCell ref="A3:C3"/>
    <mergeCell ref="A4:A5"/>
    <mergeCell ref="B4:B5"/>
    <mergeCell ref="C5:D5"/>
  </mergeCells>
  <hyperlinks>
    <hyperlink ref="E1" location="оглавление!A1" display="Оглавление"/>
  </hyperlinks>
  <printOptions horizontalCentered="1"/>
  <pageMargins left="0.67" right="0.3937007874015748" top="0.35" bottom="0.42" header="0.17" footer="0.16"/>
  <pageSetup fitToHeight="1" fitToWidth="1" horizontalDpi="600" verticalDpi="600" orientation="portrait" paperSize="9" r:id="rId1"/>
  <headerFooter alignWithMargins="0">
    <oddHeader>&amp;C&amp;A</oddHeader>
    <oddFooter>&amp;C&amp;F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G54"/>
  <sheetViews>
    <sheetView view="pageBreakPreview" zoomScale="75" zoomScaleNormal="75" zoomScaleSheetLayoutView="75" zoomScalePageLayoutView="0" workbookViewId="0" topLeftCell="A1">
      <selection activeCell="F62" sqref="F62"/>
    </sheetView>
  </sheetViews>
  <sheetFormatPr defaultColWidth="8.875" defaultRowHeight="12.75"/>
  <cols>
    <col min="1" max="1" width="12.00390625" style="131" customWidth="1"/>
    <col min="2" max="2" width="21.375" style="132" customWidth="1"/>
    <col min="3" max="3" width="31.00390625" style="133" customWidth="1"/>
    <col min="4" max="4" width="27.75390625" style="133" customWidth="1"/>
    <col min="5" max="5" width="12.75390625" style="131" customWidth="1"/>
    <col min="6" max="6" width="10.25390625" style="133" customWidth="1"/>
    <col min="7" max="7" width="9.875" style="133" bestFit="1" customWidth="1"/>
    <col min="8" max="16384" width="8.875" style="131" customWidth="1"/>
  </cols>
  <sheetData>
    <row r="1" spans="4:5" ht="12.75" customHeight="1">
      <c r="D1" s="162" t="e">
        <f>#REF!</f>
        <v>#REF!</v>
      </c>
      <c r="E1" s="80" t="s">
        <v>66</v>
      </c>
    </row>
    <row r="2" spans="1:4" ht="12.75">
      <c r="A2" s="276" t="s">
        <v>44</v>
      </c>
      <c r="B2" s="277"/>
      <c r="C2" s="278"/>
      <c r="D2" s="279" t="s">
        <v>46</v>
      </c>
    </row>
    <row r="3" spans="1:4" ht="12.75">
      <c r="A3" s="280" t="s">
        <v>47</v>
      </c>
      <c r="B3" s="281"/>
      <c r="C3" s="282"/>
      <c r="D3" s="279"/>
    </row>
    <row r="4" spans="1:7" ht="27" customHeight="1">
      <c r="A4" s="270" t="s">
        <v>0</v>
      </c>
      <c r="B4" s="283" t="s">
        <v>4</v>
      </c>
      <c r="C4" s="155" t="s">
        <v>333</v>
      </c>
      <c r="D4" s="105" t="s">
        <v>68</v>
      </c>
      <c r="F4" s="132"/>
      <c r="G4" s="131"/>
    </row>
    <row r="5" spans="1:7" ht="12.75">
      <c r="A5" s="266"/>
      <c r="B5" s="284"/>
      <c r="C5" s="267" t="s">
        <v>5</v>
      </c>
      <c r="D5" s="267"/>
      <c r="F5" s="132"/>
      <c r="G5" s="131"/>
    </row>
    <row r="6" spans="1:7" ht="12.75">
      <c r="A6" s="114">
        <v>13</v>
      </c>
      <c r="B6" s="111">
        <v>736</v>
      </c>
      <c r="C6" s="111">
        <v>62.864704960190856</v>
      </c>
      <c r="D6" s="93">
        <f>(C6*1000)*(1000/B6)</f>
        <v>85414.00130460714</v>
      </c>
      <c r="E6" s="151"/>
      <c r="F6" s="153"/>
      <c r="G6" s="131"/>
    </row>
    <row r="7" spans="1:7" ht="12.75">
      <c r="A7" s="114">
        <v>14.5</v>
      </c>
      <c r="B7" s="111">
        <v>882</v>
      </c>
      <c r="C7" s="111">
        <v>72.24522187842962</v>
      </c>
      <c r="D7" s="93">
        <f aca="true" t="shared" si="0" ref="D7:D29">(C7*1000)*(1000/B7)</f>
        <v>81910.68240184763</v>
      </c>
      <c r="E7" s="151"/>
      <c r="F7" s="153"/>
      <c r="G7" s="131"/>
    </row>
    <row r="8" spans="1:7" ht="12.75">
      <c r="A8" s="114">
        <v>16</v>
      </c>
      <c r="B8" s="111">
        <v>1115</v>
      </c>
      <c r="C8" s="111">
        <v>87.40369382607096</v>
      </c>
      <c r="D8" s="93">
        <f t="shared" si="0"/>
        <v>78388.96307270938</v>
      </c>
      <c r="E8" s="151"/>
      <c r="F8" s="153"/>
      <c r="G8" s="131"/>
    </row>
    <row r="9" spans="1:7" ht="12.75">
      <c r="A9" s="114">
        <v>17.5</v>
      </c>
      <c r="B9" s="111">
        <v>1326</v>
      </c>
      <c r="C9" s="111">
        <v>97.35230704216464</v>
      </c>
      <c r="D9" s="93">
        <f t="shared" si="0"/>
        <v>73418.02944356308</v>
      </c>
      <c r="E9" s="151"/>
      <c r="F9" s="153"/>
      <c r="G9" s="131"/>
    </row>
    <row r="10" spans="1:7" ht="12.75">
      <c r="A10" s="114">
        <v>19.5</v>
      </c>
      <c r="B10" s="111">
        <v>1636.5</v>
      </c>
      <c r="C10" s="111">
        <v>110.72335405265268</v>
      </c>
      <c r="D10" s="93">
        <f t="shared" si="0"/>
        <v>67658.63370159038</v>
      </c>
      <c r="E10" s="151"/>
      <c r="F10" s="153"/>
      <c r="G10" s="131"/>
    </row>
    <row r="11" spans="1:7" ht="12.75">
      <c r="A11" s="114">
        <v>21</v>
      </c>
      <c r="B11" s="111">
        <v>1950</v>
      </c>
      <c r="C11" s="111">
        <v>127.36441877762273</v>
      </c>
      <c r="D11" s="93">
        <f t="shared" si="0"/>
        <v>65315.086552627035</v>
      </c>
      <c r="E11" s="151"/>
      <c r="F11" s="153"/>
      <c r="G11" s="131"/>
    </row>
    <row r="12" spans="1:7" ht="12.75">
      <c r="A12" s="114">
        <v>23</v>
      </c>
      <c r="B12" s="111">
        <v>2296</v>
      </c>
      <c r="C12" s="111">
        <v>146.8459649918675</v>
      </c>
      <c r="D12" s="93">
        <f t="shared" si="0"/>
        <v>63957.30182572627</v>
      </c>
      <c r="E12" s="151"/>
      <c r="F12" s="153"/>
      <c r="G12" s="131"/>
    </row>
    <row r="13" spans="1:7" ht="12.75">
      <c r="A13" s="114">
        <v>25</v>
      </c>
      <c r="B13" s="111">
        <v>2668</v>
      </c>
      <c r="C13" s="111">
        <v>165.02504652322526</v>
      </c>
      <c r="D13" s="93">
        <f t="shared" si="0"/>
        <v>61853.465713352794</v>
      </c>
      <c r="E13" s="151"/>
      <c r="F13" s="153"/>
      <c r="G13" s="131"/>
    </row>
    <row r="14" spans="1:7" ht="12.75">
      <c r="A14" s="114">
        <v>26.5</v>
      </c>
      <c r="B14" s="111">
        <v>2991</v>
      </c>
      <c r="C14" s="111">
        <v>179.98953436916008</v>
      </c>
      <c r="D14" s="93">
        <f t="shared" si="0"/>
        <v>60177.04258413911</v>
      </c>
      <c r="E14" s="151"/>
      <c r="F14" s="153"/>
      <c r="G14" s="131"/>
    </row>
    <row r="15" spans="1:7" ht="12.75">
      <c r="A15" s="114">
        <v>28</v>
      </c>
      <c r="B15" s="111">
        <v>3414</v>
      </c>
      <c r="C15" s="111">
        <v>204.77793136580584</v>
      </c>
      <c r="D15" s="93">
        <f t="shared" si="0"/>
        <v>59981.819380728135</v>
      </c>
      <c r="E15" s="151"/>
      <c r="F15" s="153"/>
      <c r="G15" s="131"/>
    </row>
    <row r="16" spans="1:7" ht="12.75">
      <c r="A16" s="114">
        <v>30</v>
      </c>
      <c r="B16" s="111">
        <v>3903</v>
      </c>
      <c r="C16" s="111">
        <v>232.78092204787444</v>
      </c>
      <c r="D16" s="93">
        <f t="shared" si="0"/>
        <v>59641.537803708554</v>
      </c>
      <c r="E16" s="151"/>
      <c r="F16" s="153"/>
      <c r="G16" s="131"/>
    </row>
    <row r="17" spans="1:7" ht="12.75">
      <c r="A17" s="114">
        <v>32.5</v>
      </c>
      <c r="B17" s="111">
        <v>4459</v>
      </c>
      <c r="C17" s="111">
        <v>258.7813121505608</v>
      </c>
      <c r="D17" s="93">
        <f t="shared" si="0"/>
        <v>58035.728223942766</v>
      </c>
      <c r="E17" s="151"/>
      <c r="F17" s="153"/>
      <c r="G17" s="131"/>
    </row>
    <row r="18" spans="1:7" ht="12.75">
      <c r="A18" s="114">
        <v>35.5</v>
      </c>
      <c r="B18" s="111">
        <v>5303</v>
      </c>
      <c r="C18" s="111">
        <v>307.0056511602453</v>
      </c>
      <c r="D18" s="93">
        <f t="shared" si="0"/>
        <v>57892.825034932175</v>
      </c>
      <c r="E18" s="151"/>
      <c r="F18" s="153"/>
      <c r="G18" s="131"/>
    </row>
    <row r="19" spans="1:7" ht="12.75">
      <c r="A19" s="114">
        <v>36.5</v>
      </c>
      <c r="B19" s="111">
        <v>5908</v>
      </c>
      <c r="C19" s="111">
        <v>341.78151253060935</v>
      </c>
      <c r="D19" s="93">
        <f t="shared" si="0"/>
        <v>57850.62839042135</v>
      </c>
      <c r="E19" s="151"/>
      <c r="F19" s="153"/>
      <c r="G19" s="131"/>
    </row>
    <row r="20" spans="1:7" ht="12.75">
      <c r="A20" s="114">
        <v>39</v>
      </c>
      <c r="B20" s="111">
        <v>6537.5</v>
      </c>
      <c r="C20" s="111">
        <v>370.1727431025082</v>
      </c>
      <c r="D20" s="93">
        <f t="shared" si="0"/>
        <v>56622.98173652133</v>
      </c>
      <c r="E20" s="151"/>
      <c r="F20" s="153"/>
      <c r="G20" s="131"/>
    </row>
    <row r="21" spans="1:7" ht="12.75">
      <c r="A21" s="114">
        <v>41</v>
      </c>
      <c r="B21" s="111">
        <v>7272</v>
      </c>
      <c r="C21" s="111">
        <v>412.28413773068337</v>
      </c>
      <c r="D21" s="93">
        <f t="shared" si="0"/>
        <v>56694.73841181015</v>
      </c>
      <c r="E21" s="151"/>
      <c r="F21" s="153"/>
      <c r="G21" s="131"/>
    </row>
    <row r="22" spans="1:7" ht="12.75">
      <c r="A22" s="114">
        <v>42</v>
      </c>
      <c r="B22" s="111">
        <v>7711</v>
      </c>
      <c r="C22" s="111">
        <v>434.69826712955074</v>
      </c>
      <c r="D22" s="93">
        <f t="shared" si="0"/>
        <v>56373.78642582684</v>
      </c>
      <c r="E22" s="151"/>
      <c r="F22" s="153"/>
      <c r="G22" s="131"/>
    </row>
    <row r="23" spans="1:7" ht="12.75">
      <c r="A23" s="114">
        <v>45.5</v>
      </c>
      <c r="B23" s="111">
        <v>9034</v>
      </c>
      <c r="C23" s="111">
        <v>490.3939826055246</v>
      </c>
      <c r="D23" s="93">
        <f t="shared" si="0"/>
        <v>54283.1506094227</v>
      </c>
      <c r="E23" s="151"/>
      <c r="F23" s="153"/>
      <c r="G23" s="131"/>
    </row>
    <row r="24" spans="1:7" ht="12.75">
      <c r="A24" s="114">
        <v>49</v>
      </c>
      <c r="B24" s="111">
        <v>10625</v>
      </c>
      <c r="C24" s="111">
        <v>575.9752039466547</v>
      </c>
      <c r="D24" s="93">
        <f t="shared" si="0"/>
        <v>54209.430959685145</v>
      </c>
      <c r="E24" s="151"/>
      <c r="F24" s="153"/>
      <c r="G24" s="131"/>
    </row>
    <row r="25" spans="1:7" ht="12.75">
      <c r="A25" s="114">
        <v>52</v>
      </c>
      <c r="B25" s="111">
        <v>11910</v>
      </c>
      <c r="C25" s="111">
        <v>639.5498255143516</v>
      </c>
      <c r="D25" s="93">
        <f t="shared" si="0"/>
        <v>53698.55797769535</v>
      </c>
      <c r="E25" s="151"/>
      <c r="F25" s="153"/>
      <c r="G25" s="131"/>
    </row>
    <row r="26" spans="1:7" ht="12.75">
      <c r="A26" s="114">
        <v>57</v>
      </c>
      <c r="B26" s="111">
        <v>13886</v>
      </c>
      <c r="C26" s="111">
        <v>747.1376466289155</v>
      </c>
      <c r="D26" s="93">
        <f t="shared" si="0"/>
        <v>53805.10201850176</v>
      </c>
      <c r="E26" s="151"/>
      <c r="F26" s="153"/>
      <c r="G26" s="131"/>
    </row>
    <row r="27" spans="1:7" ht="12.75">
      <c r="A27" s="114">
        <v>60.5</v>
      </c>
      <c r="B27" s="111">
        <v>15257</v>
      </c>
      <c r="C27" s="111">
        <v>817.7761150374675</v>
      </c>
      <c r="D27" s="93">
        <f t="shared" si="0"/>
        <v>53600.05997492742</v>
      </c>
      <c r="E27" s="151"/>
      <c r="F27" s="153"/>
      <c r="G27" s="131"/>
    </row>
    <row r="28" spans="1:7" ht="12.75">
      <c r="A28" s="114">
        <v>61.5</v>
      </c>
      <c r="B28" s="111">
        <v>16262.5</v>
      </c>
      <c r="C28" s="111">
        <v>869.3965342591015</v>
      </c>
      <c r="D28" s="93">
        <f t="shared" si="0"/>
        <v>53460.20195290401</v>
      </c>
      <c r="E28" s="151"/>
      <c r="F28" s="153"/>
      <c r="G28" s="131"/>
    </row>
    <row r="29" spans="1:7" ht="12.75">
      <c r="A29" s="114">
        <v>64</v>
      </c>
      <c r="B29" s="111">
        <v>17165</v>
      </c>
      <c r="C29" s="111">
        <v>916.941657226396</v>
      </c>
      <c r="D29" s="93">
        <f t="shared" si="0"/>
        <v>53419.26345624212</v>
      </c>
      <c r="E29" s="151"/>
      <c r="F29" s="153"/>
      <c r="G29" s="131"/>
    </row>
    <row r="30" spans="1:7" ht="15" customHeight="1">
      <c r="A30" s="152"/>
      <c r="B30" s="153"/>
      <c r="C30" s="116"/>
      <c r="D30" s="116"/>
      <c r="F30" s="132"/>
      <c r="G30" s="131"/>
    </row>
    <row r="31" spans="4:7" ht="12.75">
      <c r="D31" s="162" t="e">
        <f>#REF!</f>
        <v>#REF!</v>
      </c>
      <c r="E31" s="80" t="s">
        <v>66</v>
      </c>
      <c r="F31" s="132"/>
      <c r="G31" s="131"/>
    </row>
    <row r="32" spans="1:7" ht="18" customHeight="1">
      <c r="A32" s="276" t="s">
        <v>71</v>
      </c>
      <c r="B32" s="277"/>
      <c r="C32" s="278"/>
      <c r="D32" s="279" t="s">
        <v>256</v>
      </c>
      <c r="F32" s="132"/>
      <c r="G32" s="131"/>
    </row>
    <row r="33" spans="1:7" ht="15.75" customHeight="1">
      <c r="A33" s="280" t="s">
        <v>257</v>
      </c>
      <c r="B33" s="281"/>
      <c r="C33" s="282"/>
      <c r="D33" s="321"/>
      <c r="F33" s="132"/>
      <c r="G33" s="131"/>
    </row>
    <row r="34" spans="1:4" ht="30" customHeight="1">
      <c r="A34" s="270" t="s">
        <v>0</v>
      </c>
      <c r="B34" s="283" t="s">
        <v>4</v>
      </c>
      <c r="C34" s="155" t="s">
        <v>333</v>
      </c>
      <c r="D34" s="105" t="s">
        <v>68</v>
      </c>
    </row>
    <row r="35" spans="1:4" ht="12.75">
      <c r="A35" s="266"/>
      <c r="B35" s="284"/>
      <c r="C35" s="267" t="s">
        <v>5</v>
      </c>
      <c r="D35" s="267"/>
    </row>
    <row r="36" spans="1:6" ht="12.75">
      <c r="A36" s="114">
        <v>39</v>
      </c>
      <c r="B36" s="105">
        <v>6578</v>
      </c>
      <c r="C36" s="111">
        <v>371.9202406872976</v>
      </c>
      <c r="D36" s="93">
        <f aca="true" t="shared" si="1" ref="D36:D41">(C36*1000)*(1000/B36)</f>
        <v>56540.01834711122</v>
      </c>
      <c r="E36" s="154"/>
      <c r="F36" s="153"/>
    </row>
    <row r="37" spans="1:6" ht="12.75">
      <c r="A37" s="114">
        <v>42</v>
      </c>
      <c r="B37" s="111">
        <v>7770</v>
      </c>
      <c r="C37" s="111">
        <v>437.863545773698</v>
      </c>
      <c r="D37" s="93">
        <f t="shared" si="1"/>
        <v>56353.094694169624</v>
      </c>
      <c r="E37" s="154"/>
      <c r="F37" s="153"/>
    </row>
    <row r="38" spans="1:6" ht="12.75">
      <c r="A38" s="114">
        <v>45.5</v>
      </c>
      <c r="B38" s="111">
        <v>9126</v>
      </c>
      <c r="C38" s="111">
        <v>495.8936542497303</v>
      </c>
      <c r="D38" s="93">
        <f t="shared" si="1"/>
        <v>54338.555144612124</v>
      </c>
      <c r="E38" s="154"/>
      <c r="F38" s="153"/>
    </row>
    <row r="39" spans="1:6" ht="12.75">
      <c r="A39" s="114">
        <v>52</v>
      </c>
      <c r="B39" s="111">
        <v>11965</v>
      </c>
      <c r="C39" s="111">
        <v>640.968925439811</v>
      </c>
      <c r="D39" s="93">
        <f t="shared" si="1"/>
        <v>53570.32389802014</v>
      </c>
      <c r="E39" s="154"/>
      <c r="F39" s="153"/>
    </row>
    <row r="40" spans="1:6" ht="13.5" customHeight="1">
      <c r="A40" s="114">
        <v>57</v>
      </c>
      <c r="B40" s="111">
        <v>13954</v>
      </c>
      <c r="C40" s="111">
        <v>750.4348118832353</v>
      </c>
      <c r="D40" s="93">
        <f t="shared" si="1"/>
        <v>53779.18961467932</v>
      </c>
      <c r="E40" s="154"/>
      <c r="F40" s="153"/>
    </row>
    <row r="41" spans="1:6" ht="12.75">
      <c r="A41" s="114">
        <v>64</v>
      </c>
      <c r="B41" s="111">
        <v>17250</v>
      </c>
      <c r="C41" s="111">
        <v>923.2062712096041</v>
      </c>
      <c r="D41" s="93">
        <f t="shared" si="1"/>
        <v>53519.20412809299</v>
      </c>
      <c r="E41" s="154"/>
      <c r="F41" s="153"/>
    </row>
    <row r="42" spans="5:6" ht="13.5" customHeight="1">
      <c r="E42" s="154"/>
      <c r="F42" s="153"/>
    </row>
    <row r="43" ht="12.75">
      <c r="D43" s="162" t="e">
        <f>#REF!</f>
        <v>#REF!</v>
      </c>
    </row>
    <row r="44" spans="1:4" ht="18" customHeight="1">
      <c r="A44" s="276" t="s">
        <v>71</v>
      </c>
      <c r="B44" s="277"/>
      <c r="C44" s="278"/>
      <c r="D44" s="279" t="s">
        <v>336</v>
      </c>
    </row>
    <row r="45" spans="1:4" ht="15.75" customHeight="1">
      <c r="A45" s="280" t="s">
        <v>407</v>
      </c>
      <c r="B45" s="281"/>
      <c r="C45" s="282"/>
      <c r="D45" s="321"/>
    </row>
    <row r="46" spans="1:4" ht="30" customHeight="1">
      <c r="A46" s="270" t="s">
        <v>0</v>
      </c>
      <c r="B46" s="283" t="s">
        <v>4</v>
      </c>
      <c r="C46" s="155" t="s">
        <v>333</v>
      </c>
      <c r="D46" s="105" t="s">
        <v>68</v>
      </c>
    </row>
    <row r="47" spans="1:4" ht="12.75">
      <c r="A47" s="266"/>
      <c r="B47" s="284"/>
      <c r="C47" s="267" t="s">
        <v>5</v>
      </c>
      <c r="D47" s="267"/>
    </row>
    <row r="48" spans="1:6" ht="12.75">
      <c r="A48" s="114">
        <v>39</v>
      </c>
      <c r="B48" s="105">
        <v>6578</v>
      </c>
      <c r="C48" s="111">
        <v>388.1422937385522</v>
      </c>
      <c r="D48" s="93">
        <f aca="true" t="shared" si="2" ref="D48:D54">(C48*1000)*(1000/B48)</f>
        <v>59006.1255303363</v>
      </c>
      <c r="E48" s="132"/>
      <c r="F48" s="153"/>
    </row>
    <row r="49" spans="1:6" ht="12.75">
      <c r="A49" s="114">
        <v>42</v>
      </c>
      <c r="B49" s="111">
        <v>7770</v>
      </c>
      <c r="C49" s="111">
        <v>455.80012475719883</v>
      </c>
      <c r="D49" s="93">
        <f t="shared" si="2"/>
        <v>58661.53471778621</v>
      </c>
      <c r="E49" s="132"/>
      <c r="F49" s="153"/>
    </row>
    <row r="50" spans="1:6" ht="12.75">
      <c r="A50" s="114">
        <v>45.5</v>
      </c>
      <c r="B50" s="111">
        <v>9126</v>
      </c>
      <c r="C50" s="111">
        <v>514.199515741715</v>
      </c>
      <c r="D50" s="93">
        <f t="shared" si="2"/>
        <v>56344.45712707812</v>
      </c>
      <c r="E50" s="132"/>
      <c r="F50" s="153"/>
    </row>
    <row r="51" spans="1:6" ht="12.75">
      <c r="A51" s="114">
        <v>52</v>
      </c>
      <c r="B51" s="111">
        <v>11965</v>
      </c>
      <c r="C51" s="111">
        <v>670.595933549029</v>
      </c>
      <c r="D51" s="93">
        <f t="shared" si="2"/>
        <v>56046.463313750864</v>
      </c>
      <c r="E51" s="132"/>
      <c r="F51" s="153"/>
    </row>
    <row r="52" spans="1:6" ht="13.5" customHeight="1">
      <c r="A52" s="114">
        <v>57</v>
      </c>
      <c r="B52" s="111">
        <v>13954</v>
      </c>
      <c r="C52" s="111">
        <v>783.4064644264355</v>
      </c>
      <c r="D52" s="93">
        <f t="shared" si="2"/>
        <v>56142.07140794292</v>
      </c>
      <c r="E52" s="132"/>
      <c r="F52" s="153"/>
    </row>
    <row r="53" spans="1:6" ht="13.5" customHeight="1">
      <c r="A53" s="114">
        <v>60</v>
      </c>
      <c r="B53" s="111">
        <v>15665</v>
      </c>
      <c r="C53" s="111">
        <v>879.5190600000001</v>
      </c>
      <c r="D53" s="93">
        <f t="shared" si="2"/>
        <v>56145.487392275776</v>
      </c>
      <c r="E53" s="132"/>
      <c r="F53" s="153"/>
    </row>
    <row r="54" spans="1:6" ht="13.5" customHeight="1">
      <c r="A54" s="114">
        <v>64</v>
      </c>
      <c r="B54" s="111">
        <v>17645</v>
      </c>
      <c r="C54" s="111">
        <v>989.3129400000001</v>
      </c>
      <c r="D54" s="93">
        <f t="shared" si="2"/>
        <v>56067.607820912446</v>
      </c>
      <c r="E54" s="132"/>
      <c r="F54" s="153"/>
    </row>
  </sheetData>
  <sheetProtection/>
  <mergeCells count="18">
    <mergeCell ref="D2:D3"/>
    <mergeCell ref="A3:C3"/>
    <mergeCell ref="A2:C2"/>
    <mergeCell ref="A4:A5"/>
    <mergeCell ref="B4:B5"/>
    <mergeCell ref="C5:D5"/>
    <mergeCell ref="C35:D35"/>
    <mergeCell ref="B34:B35"/>
    <mergeCell ref="D32:D33"/>
    <mergeCell ref="A32:C32"/>
    <mergeCell ref="A33:C33"/>
    <mergeCell ref="A34:A35"/>
    <mergeCell ref="A44:C44"/>
    <mergeCell ref="D44:D45"/>
    <mergeCell ref="A45:C45"/>
    <mergeCell ref="A46:A47"/>
    <mergeCell ref="B46:B47"/>
    <mergeCell ref="C47:D47"/>
  </mergeCells>
  <hyperlinks>
    <hyperlink ref="E1" location="оглавление!A1" display="Оглавление"/>
    <hyperlink ref="E31" location="оглавление!A1" display="Оглавление"/>
  </hyperlinks>
  <printOptions/>
  <pageMargins left="0.7874015748031497" right="0.24" top="0.35" bottom="0.42" header="0.19" footer="0.23"/>
  <pageSetup fitToHeight="1" fitToWidth="1" horizontalDpi="600" verticalDpi="600" orientation="portrait" paperSize="9" r:id="rId1"/>
  <headerFooter alignWithMargins="0">
    <oddHeader>&amp;C&amp;A</oddHeader>
    <oddFooter>&amp;C&amp;F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view="pageBreakPreview" zoomScale="75" zoomScaleNormal="75" zoomScaleSheetLayoutView="75" zoomScalePageLayoutView="0" workbookViewId="0" topLeftCell="A13">
      <selection activeCell="H44" sqref="H44"/>
    </sheetView>
  </sheetViews>
  <sheetFormatPr defaultColWidth="8.875" defaultRowHeight="12.75"/>
  <cols>
    <col min="1" max="1" width="11.25390625" style="96" customWidth="1"/>
    <col min="2" max="2" width="20.875" style="96" customWidth="1"/>
    <col min="3" max="3" width="30.75390625" style="97" customWidth="1"/>
    <col min="4" max="4" width="27.875" style="97" customWidth="1"/>
    <col min="5" max="5" width="11.625" style="96" bestFit="1" customWidth="1"/>
    <col min="6" max="6" width="8.875" style="98" customWidth="1"/>
    <col min="7" max="7" width="9.875" style="98" bestFit="1" customWidth="1"/>
    <col min="8" max="8" width="14.125" style="96" customWidth="1"/>
    <col min="9" max="16384" width="8.875" style="96" customWidth="1"/>
  </cols>
  <sheetData>
    <row r="1" spans="4:5" ht="12.75">
      <c r="D1" s="162" t="e">
        <f>#REF!</f>
        <v>#REF!</v>
      </c>
      <c r="E1" s="80" t="s">
        <v>66</v>
      </c>
    </row>
    <row r="2" spans="1:4" ht="12.75">
      <c r="A2" s="276" t="s">
        <v>13</v>
      </c>
      <c r="B2" s="277"/>
      <c r="C2" s="278"/>
      <c r="D2" s="279" t="s">
        <v>48</v>
      </c>
    </row>
    <row r="3" spans="1:4" ht="12.75">
      <c r="A3" s="280" t="s">
        <v>49</v>
      </c>
      <c r="B3" s="281"/>
      <c r="C3" s="282"/>
      <c r="D3" s="279"/>
    </row>
    <row r="4" spans="1:4" ht="27" customHeight="1">
      <c r="A4" s="270" t="s">
        <v>0</v>
      </c>
      <c r="B4" s="270" t="s">
        <v>4</v>
      </c>
      <c r="C4" s="155" t="s">
        <v>333</v>
      </c>
      <c r="D4" s="105" t="s">
        <v>68</v>
      </c>
    </row>
    <row r="5" spans="1:4" ht="12.75">
      <c r="A5" s="266"/>
      <c r="B5" s="266"/>
      <c r="C5" s="267" t="s">
        <v>5</v>
      </c>
      <c r="D5" s="267"/>
    </row>
    <row r="6" spans="1:8" ht="15" customHeight="1">
      <c r="A6" s="100">
        <v>5.1</v>
      </c>
      <c r="B6" s="156">
        <v>104</v>
      </c>
      <c r="C6" s="173">
        <v>15.77735279745718</v>
      </c>
      <c r="D6" s="174">
        <f>(C6*1000)*(1000/B6)</f>
        <v>151705.3153601652</v>
      </c>
      <c r="F6" s="201"/>
      <c r="H6" s="98"/>
    </row>
    <row r="7" spans="1:8" ht="15" customHeight="1">
      <c r="A7" s="100">
        <v>5.5</v>
      </c>
      <c r="B7" s="156">
        <v>127.1</v>
      </c>
      <c r="C7" s="173">
        <v>16.626028021516074</v>
      </c>
      <c r="D7" s="174">
        <f aca="true" t="shared" si="0" ref="D7:D33">(C7*1000)*(1000/B7)</f>
        <v>130810.60599147188</v>
      </c>
      <c r="F7" s="201"/>
      <c r="H7" s="98"/>
    </row>
    <row r="8" spans="1:8" ht="15" customHeight="1">
      <c r="A8" s="100">
        <v>6.7</v>
      </c>
      <c r="B8" s="156">
        <v>190.4</v>
      </c>
      <c r="C8" s="173">
        <v>20.845385031695685</v>
      </c>
      <c r="D8" s="174">
        <f t="shared" si="0"/>
        <v>109482.06424209918</v>
      </c>
      <c r="F8" s="201"/>
      <c r="H8" s="98"/>
    </row>
    <row r="9" spans="1:8" ht="15" customHeight="1">
      <c r="A9" s="100">
        <v>8</v>
      </c>
      <c r="B9" s="156">
        <v>274.2</v>
      </c>
      <c r="C9" s="173">
        <v>26.009469774179898</v>
      </c>
      <c r="D9" s="174">
        <f t="shared" si="0"/>
        <v>94855.83433326003</v>
      </c>
      <c r="F9" s="201"/>
      <c r="H9" s="98"/>
    </row>
    <row r="10" spans="1:8" ht="15" customHeight="1">
      <c r="A10" s="100">
        <v>8.8</v>
      </c>
      <c r="B10" s="156">
        <v>329.5</v>
      </c>
      <c r="C10" s="173">
        <v>29.885777760432514</v>
      </c>
      <c r="D10" s="174">
        <f t="shared" si="0"/>
        <v>90700.38774031113</v>
      </c>
      <c r="F10" s="201"/>
      <c r="H10" s="98"/>
    </row>
    <row r="11" spans="1:8" ht="15" customHeight="1">
      <c r="A11" s="100">
        <v>9.7</v>
      </c>
      <c r="B11" s="156">
        <v>390.2</v>
      </c>
      <c r="C11" s="173">
        <v>32.38746640273926</v>
      </c>
      <c r="D11" s="174">
        <f t="shared" si="0"/>
        <v>83002.22040681512</v>
      </c>
      <c r="F11" s="201"/>
      <c r="H11" s="98"/>
    </row>
    <row r="12" spans="1:8" ht="15" customHeight="1">
      <c r="A12" s="100">
        <v>11</v>
      </c>
      <c r="B12" s="156">
        <v>498</v>
      </c>
      <c r="C12" s="173">
        <v>38.26853849123465</v>
      </c>
      <c r="D12" s="174">
        <f t="shared" si="0"/>
        <v>76844.45480167601</v>
      </c>
      <c r="F12" s="201"/>
      <c r="H12" s="98"/>
    </row>
    <row r="13" spans="1:8" ht="15" customHeight="1">
      <c r="A13" s="100">
        <v>12</v>
      </c>
      <c r="B13" s="156">
        <v>585.5</v>
      </c>
      <c r="C13" s="173">
        <v>42.96111410946696</v>
      </c>
      <c r="D13" s="174">
        <f t="shared" si="0"/>
        <v>73375.0881459726</v>
      </c>
      <c r="F13" s="201"/>
      <c r="H13" s="98"/>
    </row>
    <row r="14" spans="1:8" ht="15" customHeight="1">
      <c r="A14" s="100">
        <v>12.5</v>
      </c>
      <c r="B14" s="156">
        <v>653</v>
      </c>
      <c r="C14" s="173">
        <v>46.49352457036115</v>
      </c>
      <c r="D14" s="174">
        <f t="shared" si="0"/>
        <v>71199.88448753623</v>
      </c>
      <c r="F14" s="201"/>
      <c r="H14" s="98"/>
    </row>
    <row r="15" spans="1:8" ht="15" customHeight="1">
      <c r="A15" s="100">
        <v>14</v>
      </c>
      <c r="B15" s="156">
        <v>794.5</v>
      </c>
      <c r="C15" s="173">
        <v>51.29414404532072</v>
      </c>
      <c r="D15" s="174">
        <f t="shared" si="0"/>
        <v>64561.54064861009</v>
      </c>
      <c r="F15" s="201"/>
      <c r="H15" s="98"/>
    </row>
    <row r="16" spans="1:8" ht="15" customHeight="1">
      <c r="A16" s="100">
        <v>15</v>
      </c>
      <c r="B16" s="156">
        <v>924.2</v>
      </c>
      <c r="C16" s="173">
        <v>59.59472149461929</v>
      </c>
      <c r="D16" s="174">
        <f t="shared" si="0"/>
        <v>64482.49458409358</v>
      </c>
      <c r="F16" s="201"/>
      <c r="H16" s="98"/>
    </row>
    <row r="17" spans="1:8" ht="15" customHeight="1">
      <c r="A17" s="100">
        <v>16.5</v>
      </c>
      <c r="B17" s="156">
        <v>1114.7</v>
      </c>
      <c r="C17" s="173">
        <v>67.9478741071693</v>
      </c>
      <c r="D17" s="174">
        <f t="shared" si="0"/>
        <v>60956.198176342776</v>
      </c>
      <c r="F17" s="201"/>
      <c r="H17" s="98"/>
    </row>
    <row r="18" spans="1:8" ht="15" customHeight="1">
      <c r="A18" s="100">
        <v>18</v>
      </c>
      <c r="B18" s="156">
        <v>1356</v>
      </c>
      <c r="C18" s="173">
        <v>79.01219983291035</v>
      </c>
      <c r="D18" s="174">
        <f t="shared" si="0"/>
        <v>58268.583947574</v>
      </c>
      <c r="F18" s="201"/>
      <c r="H18" s="98"/>
    </row>
    <row r="19" spans="1:8" ht="15" customHeight="1">
      <c r="A19" s="100">
        <v>19</v>
      </c>
      <c r="B19" s="156">
        <v>1526</v>
      </c>
      <c r="C19" s="173">
        <v>88.04164780757029</v>
      </c>
      <c r="D19" s="174">
        <f t="shared" si="0"/>
        <v>57694.39567992811</v>
      </c>
      <c r="F19" s="201"/>
      <c r="H19" s="98"/>
    </row>
    <row r="20" spans="1:8" ht="15" customHeight="1">
      <c r="A20" s="100">
        <v>20.5</v>
      </c>
      <c r="B20" s="156">
        <v>1766</v>
      </c>
      <c r="C20" s="173">
        <v>99.07209052907477</v>
      </c>
      <c r="D20" s="174">
        <f t="shared" si="0"/>
        <v>56099.71151136737</v>
      </c>
      <c r="F20" s="201"/>
      <c r="H20" s="98"/>
    </row>
    <row r="21" spans="1:8" ht="15" customHeight="1">
      <c r="A21" s="100">
        <v>22</v>
      </c>
      <c r="B21" s="156">
        <v>2000</v>
      </c>
      <c r="C21" s="173">
        <v>107.66392637641634</v>
      </c>
      <c r="D21" s="174">
        <f t="shared" si="0"/>
        <v>53831.963188208174</v>
      </c>
      <c r="F21" s="201"/>
      <c r="H21" s="98"/>
    </row>
    <row r="22" spans="1:8" ht="15" customHeight="1">
      <c r="A22" s="100">
        <v>23</v>
      </c>
      <c r="B22" s="156">
        <v>2271</v>
      </c>
      <c r="C22" s="173">
        <v>121.21405860612931</v>
      </c>
      <c r="D22" s="174">
        <f t="shared" si="0"/>
        <v>53374.750597150734</v>
      </c>
      <c r="F22" s="201"/>
      <c r="H22" s="98"/>
    </row>
    <row r="23" spans="1:8" ht="15" customHeight="1">
      <c r="A23" s="100">
        <v>25</v>
      </c>
      <c r="B23" s="156">
        <v>2575</v>
      </c>
      <c r="C23" s="102">
        <v>136.79077539790848</v>
      </c>
      <c r="D23" s="174">
        <f t="shared" si="0"/>
        <v>53122.63122248872</v>
      </c>
      <c r="F23" s="201"/>
      <c r="H23" s="98"/>
    </row>
    <row r="24" spans="1:8" ht="15" customHeight="1">
      <c r="A24" s="100">
        <v>27</v>
      </c>
      <c r="B24" s="156">
        <v>3140</v>
      </c>
      <c r="C24" s="102">
        <v>164.9412760948719</v>
      </c>
      <c r="D24" s="174">
        <f t="shared" si="0"/>
        <v>52529.068820022905</v>
      </c>
      <c r="F24" s="201"/>
      <c r="H24" s="98"/>
    </row>
    <row r="25" spans="1:8" ht="15" customHeight="1">
      <c r="A25" s="100">
        <v>29.5</v>
      </c>
      <c r="B25" s="156">
        <v>3720</v>
      </c>
      <c r="C25" s="102">
        <v>195.2158608990201</v>
      </c>
      <c r="D25" s="174">
        <f t="shared" si="0"/>
        <v>52477.381962102176</v>
      </c>
      <c r="F25" s="201"/>
      <c r="H25" s="98"/>
    </row>
    <row r="26" spans="1:8" ht="15" customHeight="1">
      <c r="A26" s="100">
        <v>31</v>
      </c>
      <c r="B26" s="156">
        <v>4136</v>
      </c>
      <c r="C26" s="102">
        <v>216.54282602016053</v>
      </c>
      <c r="D26" s="174">
        <f t="shared" si="0"/>
        <v>52355.615575474025</v>
      </c>
      <c r="F26" s="201"/>
      <c r="H26" s="98"/>
    </row>
    <row r="27" spans="1:8" ht="15" customHeight="1">
      <c r="A27" s="100">
        <v>33</v>
      </c>
      <c r="B27" s="156">
        <v>4575</v>
      </c>
      <c r="C27" s="102">
        <v>239.33196077672528</v>
      </c>
      <c r="D27" s="174">
        <f t="shared" si="0"/>
        <v>52312.996891087496</v>
      </c>
      <c r="F27" s="201"/>
      <c r="H27" s="98"/>
    </row>
    <row r="28" spans="1:8" ht="15" customHeight="1">
      <c r="A28" s="100">
        <v>36</v>
      </c>
      <c r="B28" s="156">
        <v>5421</v>
      </c>
      <c r="C28" s="102">
        <v>283.2739224470264</v>
      </c>
      <c r="D28" s="174">
        <f t="shared" si="0"/>
        <v>52254.9202079001</v>
      </c>
      <c r="F28" s="201"/>
      <c r="H28" s="98"/>
    </row>
    <row r="29" spans="1:8" ht="15" customHeight="1">
      <c r="A29" s="100">
        <v>38.5</v>
      </c>
      <c r="B29" s="156">
        <v>6201</v>
      </c>
      <c r="C29" s="102">
        <v>322.8317317103607</v>
      </c>
      <c r="D29" s="174">
        <f t="shared" si="0"/>
        <v>52061.23717309478</v>
      </c>
      <c r="F29" s="201"/>
      <c r="H29" s="98"/>
    </row>
    <row r="30" spans="1:8" ht="15" customHeight="1">
      <c r="A30" s="100">
        <v>41</v>
      </c>
      <c r="B30" s="156">
        <v>7179</v>
      </c>
      <c r="C30" s="102">
        <v>373.47689748323666</v>
      </c>
      <c r="D30" s="174">
        <f t="shared" si="0"/>
        <v>52023.52660304174</v>
      </c>
      <c r="F30" s="201"/>
      <c r="H30" s="98"/>
    </row>
    <row r="31" spans="1:8" ht="15" customHeight="1">
      <c r="A31" s="100">
        <v>46.5</v>
      </c>
      <c r="B31" s="156">
        <v>9216</v>
      </c>
      <c r="C31" s="102">
        <v>478.678547395498</v>
      </c>
      <c r="D31" s="174">
        <f t="shared" si="0"/>
        <v>51939.94654899067</v>
      </c>
      <c r="F31" s="201"/>
      <c r="H31" s="98"/>
    </row>
    <row r="32" spans="1:8" ht="15" customHeight="1">
      <c r="A32" s="100">
        <v>49.5</v>
      </c>
      <c r="B32" s="156">
        <v>10442</v>
      </c>
      <c r="C32" s="102">
        <v>541.6150799049822</v>
      </c>
      <c r="D32" s="174">
        <f t="shared" si="0"/>
        <v>51868.90249999829</v>
      </c>
      <c r="F32" s="201"/>
      <c r="H32" s="98"/>
    </row>
    <row r="33" spans="1:8" ht="15" customHeight="1">
      <c r="A33" s="100">
        <v>55</v>
      </c>
      <c r="B33" s="156">
        <v>12650</v>
      </c>
      <c r="C33" s="102">
        <v>609.3204000000001</v>
      </c>
      <c r="D33" s="174">
        <f t="shared" si="0"/>
        <v>48167.62055335969</v>
      </c>
      <c r="F33" s="201"/>
      <c r="H33" s="98"/>
    </row>
    <row r="34" spans="1:8" ht="13.5" customHeight="1">
      <c r="A34" s="115"/>
      <c r="B34" s="157"/>
      <c r="C34" s="158"/>
      <c r="D34" s="116"/>
      <c r="H34" s="98"/>
    </row>
    <row r="35" spans="4:8" ht="12.75">
      <c r="D35" s="162" t="e">
        <f>#REF!</f>
        <v>#REF!</v>
      </c>
      <c r="E35" s="80" t="s">
        <v>66</v>
      </c>
      <c r="H35" s="98"/>
    </row>
    <row r="36" spans="1:8" ht="12.75">
      <c r="A36" s="276" t="s">
        <v>258</v>
      </c>
      <c r="B36" s="277"/>
      <c r="C36" s="278"/>
      <c r="D36" s="279" t="s">
        <v>259</v>
      </c>
      <c r="H36" s="98"/>
    </row>
    <row r="37" spans="1:4" ht="12.75">
      <c r="A37" s="280" t="s">
        <v>260</v>
      </c>
      <c r="B37" s="281"/>
      <c r="C37" s="282"/>
      <c r="D37" s="279"/>
    </row>
    <row r="38" spans="1:4" ht="27" customHeight="1">
      <c r="A38" s="270" t="s">
        <v>0</v>
      </c>
      <c r="B38" s="270" t="s">
        <v>4</v>
      </c>
      <c r="C38" s="155" t="s">
        <v>333</v>
      </c>
      <c r="D38" s="105" t="s">
        <v>68</v>
      </c>
    </row>
    <row r="39" spans="1:4" ht="12.75">
      <c r="A39" s="266"/>
      <c r="B39" s="266"/>
      <c r="C39" s="267" t="s">
        <v>5</v>
      </c>
      <c r="D39" s="267"/>
    </row>
    <row r="40" spans="1:6" ht="15" customHeight="1">
      <c r="A40" s="100">
        <v>8</v>
      </c>
      <c r="B40" s="156">
        <v>245.5</v>
      </c>
      <c r="C40" s="102">
        <v>28.40256340476873</v>
      </c>
      <c r="D40" s="93">
        <f aca="true" t="shared" si="1" ref="D40:D51">(C40*1000)*(1000/B40)</f>
        <v>115692.7226263492</v>
      </c>
      <c r="F40" s="110"/>
    </row>
    <row r="41" spans="1:6" ht="15" customHeight="1">
      <c r="A41" s="100">
        <v>9.6</v>
      </c>
      <c r="B41" s="156">
        <v>351.5</v>
      </c>
      <c r="C41" s="102">
        <v>32.53687074128983</v>
      </c>
      <c r="D41" s="93">
        <f t="shared" si="1"/>
        <v>92565.77735786581</v>
      </c>
      <c r="F41" s="110"/>
    </row>
    <row r="42" spans="1:6" ht="15" customHeight="1">
      <c r="A42" s="100">
        <v>11</v>
      </c>
      <c r="B42" s="156">
        <v>477</v>
      </c>
      <c r="C42" s="102">
        <v>35.442405618659144</v>
      </c>
      <c r="D42" s="93">
        <f t="shared" si="1"/>
        <v>74302.73714603596</v>
      </c>
      <c r="F42" s="110"/>
    </row>
    <row r="43" spans="1:6" ht="15" customHeight="1">
      <c r="A43" s="100">
        <v>12.5</v>
      </c>
      <c r="B43" s="156">
        <v>621.5</v>
      </c>
      <c r="C43" s="102">
        <v>42.123855865296946</v>
      </c>
      <c r="D43" s="93">
        <f t="shared" si="1"/>
        <v>67777.72464247297</v>
      </c>
      <c r="F43" s="110"/>
    </row>
    <row r="44" spans="1:6" ht="15" customHeight="1">
      <c r="A44" s="100">
        <v>14</v>
      </c>
      <c r="B44" s="156">
        <v>785</v>
      </c>
      <c r="C44" s="102">
        <v>50.994057054798844</v>
      </c>
      <c r="D44" s="93">
        <f t="shared" si="1"/>
        <v>64960.58223541254</v>
      </c>
      <c r="F44" s="110"/>
    </row>
    <row r="45" spans="1:6" ht="15" customHeight="1">
      <c r="A45" s="100">
        <v>16</v>
      </c>
      <c r="B45" s="156">
        <v>982</v>
      </c>
      <c r="C45" s="102">
        <v>62.744193695437744</v>
      </c>
      <c r="D45" s="93">
        <f t="shared" si="1"/>
        <v>63894.290932217664</v>
      </c>
      <c r="F45" s="110"/>
    </row>
    <row r="46" spans="1:6" ht="15" customHeight="1">
      <c r="A46" s="100">
        <v>17.5</v>
      </c>
      <c r="B46" s="156">
        <v>1185</v>
      </c>
      <c r="C46" s="102">
        <v>73.96954209831391</v>
      </c>
      <c r="D46" s="93">
        <f t="shared" si="1"/>
        <v>62421.554513345065</v>
      </c>
      <c r="F46" s="110"/>
    </row>
    <row r="47" spans="1:6" ht="15" customHeight="1">
      <c r="A47" s="100">
        <v>19</v>
      </c>
      <c r="B47" s="156">
        <v>1410</v>
      </c>
      <c r="C47" s="102">
        <v>86.5772595177358</v>
      </c>
      <c r="D47" s="93">
        <f t="shared" si="1"/>
        <v>61402.311714706244</v>
      </c>
      <c r="F47" s="110"/>
    </row>
    <row r="48" spans="1:6" ht="15" customHeight="1">
      <c r="A48" s="100">
        <v>20.5</v>
      </c>
      <c r="B48" s="156">
        <v>1650</v>
      </c>
      <c r="C48" s="102">
        <v>100.13215570775388</v>
      </c>
      <c r="D48" s="93">
        <f t="shared" si="1"/>
        <v>60686.15497439629</v>
      </c>
      <c r="F48" s="110"/>
    </row>
    <row r="49" spans="1:6" ht="15" customHeight="1">
      <c r="A49" s="100">
        <v>22</v>
      </c>
      <c r="B49" s="156">
        <v>1910</v>
      </c>
      <c r="C49" s="102">
        <v>114.6342306683681</v>
      </c>
      <c r="D49" s="93">
        <f t="shared" si="1"/>
        <v>60017.921815899535</v>
      </c>
      <c r="F49" s="110"/>
    </row>
    <row r="50" spans="1:6" ht="15" customHeight="1">
      <c r="A50" s="100">
        <v>24</v>
      </c>
      <c r="B50" s="156">
        <v>2190</v>
      </c>
      <c r="C50" s="102">
        <v>128.5347191125226</v>
      </c>
      <c r="D50" s="93">
        <f t="shared" si="1"/>
        <v>58691.6525627957</v>
      </c>
      <c r="F50" s="110"/>
    </row>
    <row r="51" spans="1:6" ht="15" customHeight="1">
      <c r="A51" s="100">
        <v>25.5</v>
      </c>
      <c r="B51" s="156">
        <v>2485</v>
      </c>
      <c r="C51" s="102">
        <v>143.90717456503603</v>
      </c>
      <c r="D51" s="93">
        <f t="shared" si="1"/>
        <v>57910.33181691591</v>
      </c>
      <c r="F51" s="110"/>
    </row>
    <row r="53" ht="12.75">
      <c r="D53" s="162" t="e">
        <f>#REF!</f>
        <v>#REF!</v>
      </c>
    </row>
    <row r="54" spans="1:5" ht="12.75">
      <c r="A54" s="289" t="s">
        <v>59</v>
      </c>
      <c r="B54" s="289"/>
      <c r="C54" s="289"/>
      <c r="D54" s="274" t="s">
        <v>60</v>
      </c>
      <c r="E54" s="80" t="s">
        <v>66</v>
      </c>
    </row>
    <row r="55" spans="1:4" ht="12.75">
      <c r="A55" s="289"/>
      <c r="B55" s="289"/>
      <c r="C55" s="289"/>
      <c r="D55" s="274"/>
    </row>
    <row r="56" spans="1:4" ht="12.75">
      <c r="A56" s="266" t="s">
        <v>0</v>
      </c>
      <c r="B56" s="284" t="s">
        <v>56</v>
      </c>
      <c r="C56" s="105" t="s">
        <v>333</v>
      </c>
      <c r="D56" s="105" t="s">
        <v>68</v>
      </c>
    </row>
    <row r="57" spans="1:4" ht="27.75" customHeight="1">
      <c r="A57" s="266"/>
      <c r="B57" s="284"/>
      <c r="C57" s="267" t="s">
        <v>5</v>
      </c>
      <c r="D57" s="267"/>
    </row>
    <row r="58" spans="1:6" ht="12.75">
      <c r="A58" s="91">
        <v>20</v>
      </c>
      <c r="B58" s="159">
        <v>1560</v>
      </c>
      <c r="C58" s="92">
        <v>144.67301702905363</v>
      </c>
      <c r="D58" s="93">
        <f>(C58*1000)*(1000/B58)</f>
        <v>92739.11348016259</v>
      </c>
      <c r="F58" s="124"/>
    </row>
    <row r="59" spans="1:6" ht="12.75">
      <c r="A59" s="91">
        <v>22</v>
      </c>
      <c r="B59" s="159">
        <v>1842</v>
      </c>
      <c r="C59" s="92">
        <v>160.74779669894846</v>
      </c>
      <c r="D59" s="93">
        <f>(C59*1000)*(1000/B59)</f>
        <v>87268.07638379396</v>
      </c>
      <c r="F59" s="124"/>
    </row>
    <row r="60" spans="1:6" ht="12.75">
      <c r="A60" s="91">
        <v>25</v>
      </c>
      <c r="B60" s="159">
        <v>2402.5</v>
      </c>
      <c r="C60" s="92">
        <v>194.23692101122938</v>
      </c>
      <c r="D60" s="93">
        <f>(C60*1000)*(1000/B60)</f>
        <v>80847.83392767092</v>
      </c>
      <c r="F60" s="124"/>
    </row>
    <row r="61" ht="12.75">
      <c r="F61" s="110"/>
    </row>
    <row r="72" ht="15" customHeight="1"/>
    <row r="75" spans="1:3" ht="12.75">
      <c r="A75" s="125"/>
      <c r="B75" s="125"/>
      <c r="C75" s="160"/>
    </row>
    <row r="76" spans="1:3" ht="12.75">
      <c r="A76" s="125"/>
      <c r="B76" s="125"/>
      <c r="C76" s="160"/>
    </row>
    <row r="77" spans="1:3" ht="12.75">
      <c r="A77" s="125"/>
      <c r="B77" s="125"/>
      <c r="C77" s="160"/>
    </row>
    <row r="78" spans="1:3" ht="12.75">
      <c r="A78" s="125"/>
      <c r="B78" s="125"/>
      <c r="C78" s="160"/>
    </row>
    <row r="79" spans="1:4" ht="12.75">
      <c r="A79" s="125"/>
      <c r="B79" s="125"/>
      <c r="C79" s="160"/>
      <c r="D79" s="160"/>
    </row>
    <row r="80" spans="1:3" ht="12.75">
      <c r="A80" s="125"/>
      <c r="B80" s="125"/>
      <c r="C80" s="160"/>
    </row>
  </sheetData>
  <sheetProtection/>
  <mergeCells count="17">
    <mergeCell ref="A36:C36"/>
    <mergeCell ref="D36:D37"/>
    <mergeCell ref="A37:C37"/>
    <mergeCell ref="A38:A39"/>
    <mergeCell ref="B38:B39"/>
    <mergeCell ref="C39:D39"/>
    <mergeCell ref="A2:C2"/>
    <mergeCell ref="D2:D3"/>
    <mergeCell ref="A3:C3"/>
    <mergeCell ref="A4:A5"/>
    <mergeCell ref="B4:B5"/>
    <mergeCell ref="C5:D5"/>
    <mergeCell ref="A54:C55"/>
    <mergeCell ref="D54:D55"/>
    <mergeCell ref="A56:A57"/>
    <mergeCell ref="B56:B57"/>
    <mergeCell ref="C57:D57"/>
  </mergeCells>
  <hyperlinks>
    <hyperlink ref="E1" location="оглавление!A1" display="Оглавление"/>
    <hyperlink ref="E35" location="оглавление!A1" display="Оглавление"/>
    <hyperlink ref="E54" location="оглавление!A1" display="Оглавление"/>
  </hyperlinks>
  <printOptions/>
  <pageMargins left="0.75" right="0.53" top="0.31" bottom="0.34" header="0.17" footer="0.16"/>
  <pageSetup fitToHeight="1" fitToWidth="1" horizontalDpi="600" verticalDpi="600" orientation="portrait" paperSize="9" scale="89" r:id="rId1"/>
  <headerFooter alignWithMargins="0">
    <oddHeader>&amp;C&amp;A</oddHeader>
    <oddFooter>&amp;C&amp;F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view="pageBreakPreview" zoomScale="75" zoomScaleNormal="75" zoomScaleSheetLayoutView="75" zoomScalePageLayoutView="0" workbookViewId="0" topLeftCell="A1">
      <selection activeCell="G50" sqref="G50"/>
    </sheetView>
  </sheetViews>
  <sheetFormatPr defaultColWidth="8.875" defaultRowHeight="12.75"/>
  <cols>
    <col min="1" max="1" width="8.875" style="96" customWidth="1"/>
    <col min="2" max="2" width="22.125" style="97" customWidth="1"/>
    <col min="3" max="3" width="29.625" style="97" customWidth="1"/>
    <col min="4" max="4" width="28.75390625" style="97" customWidth="1"/>
    <col min="5" max="5" width="10.75390625" style="96" bestFit="1" customWidth="1"/>
    <col min="6" max="6" width="13.375" style="98" customWidth="1"/>
    <col min="7" max="7" width="11.25390625" style="98" customWidth="1"/>
    <col min="8" max="8" width="8.875" style="97" customWidth="1"/>
    <col min="9" max="16384" width="8.875" style="96" customWidth="1"/>
  </cols>
  <sheetData>
    <row r="1" spans="4:6" ht="13.5" customHeight="1">
      <c r="D1" s="162" t="e">
        <f>#REF!</f>
        <v>#REF!</v>
      </c>
      <c r="E1" s="125"/>
      <c r="F1" s="124"/>
    </row>
    <row r="2" spans="1:6" ht="12.75">
      <c r="A2" s="286" t="s">
        <v>332</v>
      </c>
      <c r="B2" s="287"/>
      <c r="C2" s="287"/>
      <c r="D2" s="274" t="s">
        <v>36</v>
      </c>
      <c r="E2" s="80" t="s">
        <v>66</v>
      </c>
      <c r="F2" s="124"/>
    </row>
    <row r="3" spans="1:6" ht="12.75">
      <c r="A3" s="322" t="s">
        <v>37</v>
      </c>
      <c r="B3" s="323"/>
      <c r="C3" s="323"/>
      <c r="D3" s="274"/>
      <c r="E3" s="125"/>
      <c r="F3" s="124"/>
    </row>
    <row r="4" spans="1:6" ht="12.75">
      <c r="A4" s="317" t="s">
        <v>38</v>
      </c>
      <c r="B4" s="318"/>
      <c r="C4" s="318"/>
      <c r="D4" s="274"/>
      <c r="E4" s="125"/>
      <c r="F4" s="124"/>
    </row>
    <row r="5" spans="1:6" ht="30" customHeight="1">
      <c r="A5" s="269" t="s">
        <v>0</v>
      </c>
      <c r="B5" s="327" t="s">
        <v>4</v>
      </c>
      <c r="C5" s="104" t="s">
        <v>333</v>
      </c>
      <c r="D5" s="105" t="s">
        <v>68</v>
      </c>
      <c r="E5" s="125"/>
      <c r="F5" s="124"/>
    </row>
    <row r="6" spans="1:6" ht="12.75">
      <c r="A6" s="270"/>
      <c r="B6" s="283"/>
      <c r="C6" s="271" t="s">
        <v>5</v>
      </c>
      <c r="D6" s="272"/>
      <c r="E6" s="125"/>
      <c r="F6" s="124"/>
    </row>
    <row r="7" spans="1:6" ht="15" customHeight="1">
      <c r="A7" s="324" t="s">
        <v>39</v>
      </c>
      <c r="B7" s="325"/>
      <c r="C7" s="325"/>
      <c r="D7" s="326"/>
      <c r="E7" s="125"/>
      <c r="F7" s="124"/>
    </row>
    <row r="8" spans="1:12" ht="12.75">
      <c r="A8" s="100">
        <v>25</v>
      </c>
      <c r="B8" s="102">
        <v>2660</v>
      </c>
      <c r="C8" s="102">
        <v>146.41856073813696</v>
      </c>
      <c r="D8" s="93">
        <f>(C8*1000)*(1000/B8)</f>
        <v>55044.57170606653</v>
      </c>
      <c r="E8" s="125"/>
      <c r="F8" s="110"/>
      <c r="L8" s="161"/>
    </row>
    <row r="9" spans="1:12" ht="12.75">
      <c r="A9" s="100">
        <v>28</v>
      </c>
      <c r="B9" s="102">
        <v>3380</v>
      </c>
      <c r="C9" s="102">
        <v>185.37395763176977</v>
      </c>
      <c r="D9" s="93">
        <f aca="true" t="shared" si="0" ref="D9:D18">(C9*1000)*(1000/B9)</f>
        <v>54844.3661632455</v>
      </c>
      <c r="E9" s="125"/>
      <c r="F9" s="110"/>
      <c r="L9" s="161"/>
    </row>
    <row r="10" spans="1:12" ht="12.75">
      <c r="A10" s="100">
        <v>32</v>
      </c>
      <c r="B10" s="102">
        <v>4200</v>
      </c>
      <c r="C10" s="102">
        <v>225.6726440734588</v>
      </c>
      <c r="D10" s="93">
        <f t="shared" si="0"/>
        <v>53731.58192225209</v>
      </c>
      <c r="E10" s="125"/>
      <c r="F10" s="110"/>
      <c r="L10" s="161"/>
    </row>
    <row r="11" spans="1:12" ht="12.75">
      <c r="A11" s="100">
        <v>35</v>
      </c>
      <c r="B11" s="102">
        <v>5050</v>
      </c>
      <c r="C11" s="102">
        <v>268.6579096112605</v>
      </c>
      <c r="D11" s="93">
        <f t="shared" si="0"/>
        <v>53199.586061635746</v>
      </c>
      <c r="E11" s="125"/>
      <c r="F11" s="110"/>
      <c r="L11" s="161"/>
    </row>
    <row r="12" spans="1:12" ht="12.75">
      <c r="A12" s="100">
        <v>38</v>
      </c>
      <c r="B12" s="102">
        <v>5980</v>
      </c>
      <c r="C12" s="102">
        <v>317.0163333412874</v>
      </c>
      <c r="D12" s="93">
        <f t="shared" si="0"/>
        <v>53012.764772790535</v>
      </c>
      <c r="E12" s="125"/>
      <c r="F12" s="110"/>
      <c r="L12" s="161"/>
    </row>
    <row r="13" spans="1:12" ht="12.75">
      <c r="A13" s="324" t="s">
        <v>40</v>
      </c>
      <c r="B13" s="325"/>
      <c r="C13" s="325"/>
      <c r="D13" s="326"/>
      <c r="E13" s="125"/>
      <c r="F13" s="110"/>
      <c r="L13" s="161"/>
    </row>
    <row r="14" spans="1:12" ht="12.75">
      <c r="A14" s="100">
        <v>25</v>
      </c>
      <c r="B14" s="102">
        <v>2450</v>
      </c>
      <c r="C14" s="173">
        <v>143.86631059683</v>
      </c>
      <c r="D14" s="174">
        <f t="shared" si="0"/>
        <v>58720.94310074695</v>
      </c>
      <c r="E14" s="125"/>
      <c r="F14" s="110"/>
      <c r="L14" s="161"/>
    </row>
    <row r="15" spans="1:12" ht="12.75">
      <c r="A15" s="100">
        <v>28</v>
      </c>
      <c r="B15" s="102">
        <v>3000</v>
      </c>
      <c r="C15" s="173">
        <v>172.1911582416085</v>
      </c>
      <c r="D15" s="174">
        <f t="shared" si="0"/>
        <v>57397.05274720283</v>
      </c>
      <c r="E15" s="125"/>
      <c r="F15" s="110"/>
      <c r="L15" s="161"/>
    </row>
    <row r="16" spans="1:12" ht="12.75">
      <c r="A16" s="100">
        <v>32</v>
      </c>
      <c r="B16" s="102">
        <v>3800</v>
      </c>
      <c r="C16" s="173">
        <v>215.24</v>
      </c>
      <c r="D16" s="174">
        <f t="shared" si="0"/>
        <v>56642.10526315789</v>
      </c>
      <c r="E16" s="125"/>
      <c r="F16" s="110"/>
      <c r="L16" s="161"/>
    </row>
    <row r="17" spans="1:12" ht="12.75">
      <c r="A17" s="100">
        <v>35</v>
      </c>
      <c r="B17" s="102">
        <v>4640</v>
      </c>
      <c r="C17" s="173">
        <v>259.63</v>
      </c>
      <c r="D17" s="174">
        <f t="shared" si="0"/>
        <v>55954.74137931034</v>
      </c>
      <c r="E17" s="125"/>
      <c r="F17" s="110"/>
      <c r="L17" s="161"/>
    </row>
    <row r="18" spans="1:12" ht="12.75">
      <c r="A18" s="100">
        <v>38</v>
      </c>
      <c r="B18" s="102">
        <v>5450</v>
      </c>
      <c r="C18" s="173">
        <v>308.2849512789214</v>
      </c>
      <c r="D18" s="174">
        <f t="shared" si="0"/>
        <v>56566.04610622412</v>
      </c>
      <c r="E18" s="125"/>
      <c r="F18" s="110"/>
      <c r="L18" s="161"/>
    </row>
    <row r="19" spans="1:12" ht="12.75">
      <c r="A19" s="122"/>
      <c r="B19" s="117"/>
      <c r="C19" s="117"/>
      <c r="D19" s="194"/>
      <c r="E19" s="125"/>
      <c r="F19" s="110"/>
      <c r="L19" s="161"/>
    </row>
    <row r="20" spans="5:6" ht="12.75">
      <c r="E20" s="80"/>
      <c r="F20" s="97"/>
    </row>
    <row r="21" ht="12.75">
      <c r="F21" s="97"/>
    </row>
    <row r="22" ht="12.75">
      <c r="F22" s="97"/>
    </row>
    <row r="23" ht="12.75">
      <c r="F23" s="97"/>
    </row>
    <row r="24" ht="12.75">
      <c r="F24" s="97"/>
    </row>
    <row r="25" ht="12.75">
      <c r="F25" s="97"/>
    </row>
    <row r="26" ht="12.75">
      <c r="F26" s="97"/>
    </row>
    <row r="27" ht="12.75">
      <c r="F27" s="110"/>
    </row>
    <row r="28" spans="6:7" ht="12.75">
      <c r="F28" s="110"/>
      <c r="G28" s="124"/>
    </row>
    <row r="29" spans="6:7" ht="12.75">
      <c r="F29" s="110"/>
      <c r="G29" s="124"/>
    </row>
    <row r="30" spans="6:7" ht="12.75">
      <c r="F30" s="110"/>
      <c r="G30" s="124"/>
    </row>
    <row r="31" spans="6:7" ht="12.75">
      <c r="F31" s="110"/>
      <c r="G31" s="124"/>
    </row>
    <row r="32" spans="6:7" ht="12.75">
      <c r="F32" s="110"/>
      <c r="G32" s="124"/>
    </row>
    <row r="33" ht="12.75">
      <c r="F33" s="96"/>
    </row>
    <row r="34" ht="12.75">
      <c r="F34" s="201"/>
    </row>
    <row r="35" spans="6:7" ht="12.75">
      <c r="F35" s="201"/>
      <c r="G35" s="124"/>
    </row>
    <row r="36" spans="6:7" ht="12.75">
      <c r="F36" s="201"/>
      <c r="G36" s="124"/>
    </row>
    <row r="37" spans="6:7" ht="12.75">
      <c r="F37" s="201"/>
      <c r="G37" s="124"/>
    </row>
    <row r="38" spans="6:7" ht="12.75">
      <c r="F38" s="201"/>
      <c r="G38" s="124"/>
    </row>
    <row r="39" spans="6:7" ht="12.75">
      <c r="F39" s="201"/>
      <c r="G39" s="124"/>
    </row>
    <row r="40" ht="12.75">
      <c r="F40" s="97"/>
    </row>
    <row r="42" ht="12.75">
      <c r="E42" s="80"/>
    </row>
    <row r="46" spans="6:7" ht="12.75">
      <c r="F46" s="97"/>
      <c r="G46" s="97"/>
    </row>
    <row r="47" spans="6:7" ht="12.75">
      <c r="F47" s="97"/>
      <c r="G47" s="97"/>
    </row>
    <row r="48" spans="5:7" ht="12.75">
      <c r="E48" s="108"/>
      <c r="F48" s="117"/>
      <c r="G48" s="97"/>
    </row>
    <row r="49" spans="5:7" ht="12.75">
      <c r="E49" s="108"/>
      <c r="F49" s="110"/>
      <c r="G49" s="97"/>
    </row>
    <row r="50" spans="5:7" ht="12.75">
      <c r="E50" s="108"/>
      <c r="F50" s="110"/>
      <c r="G50" s="97"/>
    </row>
    <row r="51" spans="5:7" ht="12.75">
      <c r="E51" s="108"/>
      <c r="F51" s="110"/>
      <c r="G51" s="97"/>
    </row>
    <row r="52" spans="5:7" ht="12.75">
      <c r="E52" s="108"/>
      <c r="F52" s="110"/>
      <c r="G52" s="97"/>
    </row>
    <row r="53" spans="5:7" ht="12.75">
      <c r="E53" s="108"/>
      <c r="F53" s="110"/>
      <c r="G53" s="97"/>
    </row>
    <row r="54" spans="5:7" ht="12.75">
      <c r="E54" s="108"/>
      <c r="F54" s="110"/>
      <c r="G54" s="97"/>
    </row>
    <row r="55" spans="5:7" ht="12.75">
      <c r="E55" s="108"/>
      <c r="F55" s="253"/>
      <c r="G55" s="97"/>
    </row>
    <row r="56" spans="5:7" ht="12.75">
      <c r="E56" s="108"/>
      <c r="F56" s="201"/>
      <c r="G56" s="97"/>
    </row>
    <row r="57" spans="5:7" ht="12.75">
      <c r="E57" s="108"/>
      <c r="F57" s="201"/>
      <c r="G57" s="97"/>
    </row>
    <row r="58" spans="5:7" ht="12.75">
      <c r="E58" s="108"/>
      <c r="F58" s="201"/>
      <c r="G58" s="97"/>
    </row>
    <row r="59" spans="5:7" ht="12.75">
      <c r="E59" s="108"/>
      <c r="F59" s="201"/>
      <c r="G59" s="97"/>
    </row>
    <row r="60" spans="5:7" ht="12.75">
      <c r="E60" s="108"/>
      <c r="F60" s="201"/>
      <c r="G60" s="97"/>
    </row>
    <row r="61" spans="5:7" ht="12.75">
      <c r="E61" s="108"/>
      <c r="F61" s="201"/>
      <c r="G61" s="97"/>
    </row>
    <row r="62" spans="6:7" ht="12.75">
      <c r="F62" s="117"/>
      <c r="G62" s="97"/>
    </row>
    <row r="63" spans="6:7" ht="12.75">
      <c r="F63" s="97"/>
      <c r="G63" s="97"/>
    </row>
    <row r="64" spans="6:7" ht="12.75">
      <c r="F64" s="97"/>
      <c r="G64" s="97"/>
    </row>
    <row r="65" spans="6:7" ht="12.75">
      <c r="F65" s="97"/>
      <c r="G65" s="97"/>
    </row>
  </sheetData>
  <sheetProtection/>
  <mergeCells count="9">
    <mergeCell ref="A13:D13"/>
    <mergeCell ref="A2:C2"/>
    <mergeCell ref="D2:D4"/>
    <mergeCell ref="A3:C3"/>
    <mergeCell ref="A4:C4"/>
    <mergeCell ref="A7:D7"/>
    <mergeCell ref="A5:A6"/>
    <mergeCell ref="B5:B6"/>
    <mergeCell ref="C6:D6"/>
  </mergeCells>
  <hyperlinks>
    <hyperlink ref="E2" location="оглавление!A1" display="Оглавление"/>
    <hyperlink ref="E42" location="оглавление!A1" display="Оглавление"/>
    <hyperlink ref="E20" location="оглавление!A1" display="Оглавление"/>
  </hyperlinks>
  <printOptions/>
  <pageMargins left="0.75" right="0.52" top="0.39" bottom="0.35" header="0.23" footer="0.2"/>
  <pageSetup fitToHeight="1" fitToWidth="1" horizontalDpi="600" verticalDpi="600" orientation="portrait" paperSize="9" r:id="rId1"/>
  <headerFooter alignWithMargins="0">
    <oddHeader>&amp;C&amp;A</oddHeader>
    <oddFooter>&amp;C&amp;F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AN44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00390625" defaultRowHeight="12.75"/>
  <cols>
    <col min="1" max="1" width="9.75390625" style="0" customWidth="1"/>
    <col min="2" max="2" width="29.875" style="0" customWidth="1"/>
    <col min="3" max="3" width="16.125" style="0" customWidth="1"/>
    <col min="4" max="4" width="15.375" style="0" customWidth="1"/>
    <col min="5" max="5" width="16.00390625" style="0" customWidth="1"/>
    <col min="6" max="6" width="17.125" style="0" customWidth="1"/>
    <col min="7" max="7" width="15.75390625" style="0" customWidth="1"/>
    <col min="8" max="8" width="17.375" style="0" customWidth="1"/>
  </cols>
  <sheetData>
    <row r="2" spans="2:14" s="96" customFormat="1" ht="13.5" thickBot="1">
      <c r="B2" s="97"/>
      <c r="C2" s="97"/>
      <c r="F2" s="106"/>
      <c r="G2" s="162" t="e">
        <f>#REF!</f>
        <v>#REF!</v>
      </c>
      <c r="H2" s="80" t="s">
        <v>66</v>
      </c>
      <c r="I2" s="108"/>
      <c r="J2" s="108"/>
      <c r="K2" s="108"/>
      <c r="L2" s="108"/>
      <c r="M2" s="108"/>
      <c r="N2" s="108"/>
    </row>
    <row r="3" spans="1:40" s="96" customFormat="1" ht="12.75">
      <c r="A3" s="231" t="s">
        <v>350</v>
      </c>
      <c r="B3" s="233"/>
      <c r="C3" s="328" t="s">
        <v>340</v>
      </c>
      <c r="D3" s="328"/>
      <c r="E3" s="328"/>
      <c r="F3" s="328"/>
      <c r="G3" s="328"/>
      <c r="H3" s="329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s="96" customFormat="1" ht="13.5" thickBot="1">
      <c r="A4" s="232"/>
      <c r="B4" s="234" t="s">
        <v>349</v>
      </c>
      <c r="C4" s="330"/>
      <c r="D4" s="330"/>
      <c r="E4" s="330"/>
      <c r="F4" s="330"/>
      <c r="G4" s="330"/>
      <c r="H4" s="331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</row>
    <row r="5" spans="1:40" s="96" customFormat="1" ht="36" customHeight="1">
      <c r="A5" s="334" t="s">
        <v>0</v>
      </c>
      <c r="B5" s="336" t="s">
        <v>351</v>
      </c>
      <c r="C5" s="229" t="s">
        <v>333</v>
      </c>
      <c r="D5" s="230" t="s">
        <v>68</v>
      </c>
      <c r="E5" s="229" t="s">
        <v>333</v>
      </c>
      <c r="F5" s="230" t="s">
        <v>68</v>
      </c>
      <c r="G5" s="229" t="s">
        <v>333</v>
      </c>
      <c r="H5" s="230" t="s">
        <v>68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s="96" customFormat="1" ht="12.75">
      <c r="A6" s="335"/>
      <c r="B6" s="337"/>
      <c r="C6" s="332" t="s">
        <v>342</v>
      </c>
      <c r="D6" s="333"/>
      <c r="E6" s="332" t="s">
        <v>343</v>
      </c>
      <c r="F6" s="333"/>
      <c r="G6" s="332" t="s">
        <v>341</v>
      </c>
      <c r="H6" s="333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</row>
    <row r="7" spans="1:40" s="96" customFormat="1" ht="12.75">
      <c r="A7" s="237">
        <v>9.2</v>
      </c>
      <c r="B7" s="235">
        <v>441.68</v>
      </c>
      <c r="C7" s="204">
        <v>45.65</v>
      </c>
      <c r="D7" s="205">
        <f>(C7*1000)*(1000/B7)</f>
        <v>103355.37040391233</v>
      </c>
      <c r="E7" s="204">
        <v>43.3675</v>
      </c>
      <c r="F7" s="205">
        <f>(E7*1000)*(1000/B7)</f>
        <v>98187.60188371672</v>
      </c>
      <c r="G7" s="204">
        <v>41.199124999999995</v>
      </c>
      <c r="H7" s="205">
        <f>(G7*1000)*(1000/B7)</f>
        <v>93278.22178953087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</row>
    <row r="8" spans="1:40" s="96" customFormat="1" ht="12.75">
      <c r="A8" s="237">
        <v>11</v>
      </c>
      <c r="B8" s="235">
        <v>635</v>
      </c>
      <c r="C8" s="204">
        <v>61.69</v>
      </c>
      <c r="D8" s="205">
        <f>(C8*1000)*(1000/B8)</f>
        <v>97149.60629921261</v>
      </c>
      <c r="E8" s="204">
        <v>58.60549999999999</v>
      </c>
      <c r="F8" s="205">
        <f>(E8*1000)*(1000/B8)</f>
        <v>92292.12598425196</v>
      </c>
      <c r="G8" s="204">
        <v>55.67522499999999</v>
      </c>
      <c r="H8" s="205">
        <f>(G8*1000)*(1000/B8)</f>
        <v>87677.51968503935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</row>
    <row r="9" spans="1:40" s="96" customFormat="1" ht="13.5" thickBot="1">
      <c r="A9" s="238">
        <v>13</v>
      </c>
      <c r="B9" s="236">
        <v>878.5</v>
      </c>
      <c r="C9" s="206">
        <v>87.45</v>
      </c>
      <c r="D9" s="207">
        <f>(C9*1000)*(1000/B9)</f>
        <v>99544.67842914058</v>
      </c>
      <c r="E9" s="206">
        <v>83.0775</v>
      </c>
      <c r="F9" s="207">
        <f>(E9*1000)*(1000/B9)</f>
        <v>94567.44450768355</v>
      </c>
      <c r="G9" s="206">
        <v>78.923625</v>
      </c>
      <c r="H9" s="207">
        <f>(G9*1000)*(1000/B9)</f>
        <v>89839.07228229937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2" ht="12.75">
      <c r="A12" t="s">
        <v>352</v>
      </c>
    </row>
    <row r="13" ht="13.5" thickBot="1"/>
    <row r="14" spans="1:8" ht="12.75">
      <c r="A14" s="231" t="s">
        <v>350</v>
      </c>
      <c r="B14" s="233"/>
      <c r="C14" s="328" t="s">
        <v>389</v>
      </c>
      <c r="D14" s="328"/>
      <c r="E14" s="328"/>
      <c r="F14" s="328"/>
      <c r="G14" s="328"/>
      <c r="H14" s="329"/>
    </row>
    <row r="15" spans="1:8" ht="13.5" thickBot="1">
      <c r="A15" s="232"/>
      <c r="B15" s="234" t="s">
        <v>390</v>
      </c>
      <c r="C15" s="330"/>
      <c r="D15" s="330"/>
      <c r="E15" s="330"/>
      <c r="F15" s="330"/>
      <c r="G15" s="330"/>
      <c r="H15" s="331"/>
    </row>
    <row r="16" spans="1:8" ht="25.5">
      <c r="A16" s="334" t="s">
        <v>0</v>
      </c>
      <c r="B16" s="336" t="s">
        <v>351</v>
      </c>
      <c r="C16" s="229" t="s">
        <v>333</v>
      </c>
      <c r="D16" s="230" t="s">
        <v>68</v>
      </c>
      <c r="E16" s="229" t="s">
        <v>333</v>
      </c>
      <c r="F16" s="230" t="s">
        <v>68</v>
      </c>
      <c r="G16" s="229" t="s">
        <v>333</v>
      </c>
      <c r="H16" s="230" t="s">
        <v>68</v>
      </c>
    </row>
    <row r="17" spans="1:8" ht="12.75">
      <c r="A17" s="335"/>
      <c r="B17" s="337"/>
      <c r="C17" s="332" t="s">
        <v>342</v>
      </c>
      <c r="D17" s="333"/>
      <c r="E17" s="332" t="s">
        <v>343</v>
      </c>
      <c r="F17" s="333"/>
      <c r="G17" s="332" t="s">
        <v>341</v>
      </c>
      <c r="H17" s="333"/>
    </row>
    <row r="18" spans="1:8" ht="12.75">
      <c r="A18" s="237">
        <v>9.2</v>
      </c>
      <c r="B18" s="235">
        <v>461.5</v>
      </c>
      <c r="C18" s="204">
        <v>43.36</v>
      </c>
      <c r="D18" s="205">
        <f>(C18*1000)*(1000/B18)</f>
        <v>93954.49620801733</v>
      </c>
      <c r="E18" s="204">
        <v>41.19</v>
      </c>
      <c r="F18" s="205">
        <f>(E18*1000)*(1000/B18)</f>
        <v>89252.43770314193</v>
      </c>
      <c r="G18" s="204">
        <v>39.13</v>
      </c>
      <c r="H18" s="205">
        <f>(G18*1000)*(1000/B18)</f>
        <v>84788.73239436619</v>
      </c>
    </row>
    <row r="19" spans="1:8" ht="13.5" thickBot="1">
      <c r="A19" s="238">
        <v>11</v>
      </c>
      <c r="B19" s="236">
        <v>673.5</v>
      </c>
      <c r="C19" s="206">
        <v>58.6</v>
      </c>
      <c r="D19" s="207">
        <f>(C19*1000)*(1000/B19)</f>
        <v>87008.16629547141</v>
      </c>
      <c r="E19" s="206">
        <v>55.67</v>
      </c>
      <c r="F19" s="207">
        <f>(E19*1000)*(1000/B19)</f>
        <v>82657.75798069785</v>
      </c>
      <c r="G19" s="206">
        <v>52.88</v>
      </c>
      <c r="H19" s="207">
        <f>(G19*1000)*(1000/B19)</f>
        <v>78515.21900519673</v>
      </c>
    </row>
    <row r="20" spans="1:8" ht="12.75">
      <c r="A20" s="209"/>
      <c r="B20" s="209"/>
      <c r="C20" s="209"/>
      <c r="D20" s="209"/>
      <c r="E20" s="209"/>
      <c r="F20" s="209"/>
      <c r="G20" s="209"/>
      <c r="H20" s="209"/>
    </row>
    <row r="21" s="208" customFormat="1" ht="12.75"/>
    <row r="22" s="208" customFormat="1" ht="12.75"/>
    <row r="23" s="208" customFormat="1" ht="12.75" customHeight="1"/>
    <row r="24" s="208" customFormat="1" ht="12.75" customHeight="1"/>
    <row r="25" s="208" customFormat="1" ht="12.75"/>
    <row r="26" s="208" customFormat="1" ht="12.75"/>
    <row r="27" s="208" customFormat="1" ht="12.75"/>
    <row r="28" s="208" customFormat="1" ht="12.75"/>
    <row r="29" s="208" customFormat="1" ht="12.75"/>
    <row r="30" s="208" customFormat="1" ht="12.75"/>
    <row r="31" s="208" customFormat="1" ht="12.75"/>
    <row r="32" s="208" customFormat="1" ht="14.25" customHeight="1"/>
    <row r="33" spans="1:8" ht="12.75">
      <c r="A33" s="209"/>
      <c r="B33" s="209"/>
      <c r="C33" s="209"/>
      <c r="D33" s="209"/>
      <c r="E33" s="209"/>
      <c r="F33" s="209"/>
      <c r="G33" s="209"/>
      <c r="H33" s="209"/>
    </row>
    <row r="37" spans="1:40" s="96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s="96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s="96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2" spans="1:40" s="96" customFormat="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s="96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s="96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</sheetData>
  <sheetProtection/>
  <mergeCells count="12">
    <mergeCell ref="C14:H15"/>
    <mergeCell ref="A16:A17"/>
    <mergeCell ref="B16:B17"/>
    <mergeCell ref="C17:D17"/>
    <mergeCell ref="E17:F17"/>
    <mergeCell ref="G17:H17"/>
    <mergeCell ref="C3:H4"/>
    <mergeCell ref="E6:F6"/>
    <mergeCell ref="G6:H6"/>
    <mergeCell ref="A5:A6"/>
    <mergeCell ref="B5:B6"/>
    <mergeCell ref="C6:D6"/>
  </mergeCells>
  <hyperlinks>
    <hyperlink ref="H2" location="оглавление!A1" display="Оглавление"/>
  </hyperlinks>
  <printOptions/>
  <pageMargins left="0.15748031496062992" right="0.1968503937007874" top="0.19" bottom="0.31" header="0.17" footer="0.31496062992125984"/>
  <pageSetup horizontalDpi="600" verticalDpi="600" orientation="landscape" paperSize="9" scale="90" r:id="rId1"/>
  <colBreaks count="1" manualBreakCount="1">
    <brk id="8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view="pageBreakPreview" zoomScale="75" zoomScaleNormal="70" zoomScaleSheetLayoutView="75" zoomScalePageLayoutView="0" workbookViewId="0" topLeftCell="A1">
      <selection activeCell="M53" sqref="M53"/>
    </sheetView>
  </sheetViews>
  <sheetFormatPr defaultColWidth="8.875" defaultRowHeight="12.75"/>
  <cols>
    <col min="1" max="1" width="10.25390625" style="3" customWidth="1"/>
    <col min="2" max="2" width="31.875" style="3" customWidth="1"/>
    <col min="3" max="3" width="8.875" style="3" customWidth="1"/>
    <col min="4" max="4" width="8.75390625" style="3" customWidth="1"/>
    <col min="5" max="5" width="7.625" style="3" customWidth="1"/>
    <col min="6" max="6" width="6.25390625" style="3" customWidth="1"/>
    <col min="7" max="7" width="11.75390625" style="3" customWidth="1"/>
    <col min="8" max="16384" width="8.875" style="3" customWidth="1"/>
  </cols>
  <sheetData>
    <row r="1" spans="1:7" ht="12.75">
      <c r="A1" s="62"/>
      <c r="G1" s="53" t="s">
        <v>66</v>
      </c>
    </row>
    <row r="2" ht="13.5" thickBot="1">
      <c r="A2" s="62"/>
    </row>
    <row r="3" spans="1:10" ht="15">
      <c r="A3" s="64"/>
      <c r="B3" s="34"/>
      <c r="C3" s="34"/>
      <c r="D3" s="34"/>
      <c r="E3" s="34"/>
      <c r="F3" s="34"/>
      <c r="G3" s="34"/>
      <c r="H3" s="35"/>
      <c r="J3" s="63"/>
    </row>
    <row r="4" spans="1:8" ht="12.75">
      <c r="A4" s="65"/>
      <c r="B4" s="36"/>
      <c r="C4" s="36"/>
      <c r="D4" s="36"/>
      <c r="E4" s="36"/>
      <c r="F4" s="36"/>
      <c r="G4" s="36"/>
      <c r="H4" s="37"/>
    </row>
    <row r="5" spans="1:8" ht="15">
      <c r="A5" s="66" t="s">
        <v>261</v>
      </c>
      <c r="B5" s="36"/>
      <c r="C5" s="36"/>
      <c r="D5" s="36"/>
      <c r="E5" s="36"/>
      <c r="F5" s="36"/>
      <c r="G5" s="36"/>
      <c r="H5" s="37"/>
    </row>
    <row r="6" spans="1:8" ht="13.5" thickBot="1">
      <c r="A6" s="65"/>
      <c r="B6" s="36"/>
      <c r="C6" s="36"/>
      <c r="D6" s="36"/>
      <c r="E6" s="36"/>
      <c r="F6" s="36"/>
      <c r="G6" s="36"/>
      <c r="H6" s="37"/>
    </row>
    <row r="7" spans="1:8" ht="16.5" thickBot="1">
      <c r="A7" s="65"/>
      <c r="B7" s="67" t="s">
        <v>262</v>
      </c>
      <c r="C7" s="36"/>
      <c r="D7" s="36"/>
      <c r="E7" s="36"/>
      <c r="F7" s="36"/>
      <c r="G7" s="36"/>
      <c r="H7" s="37"/>
    </row>
    <row r="8" spans="1:8" ht="12.75">
      <c r="A8" s="65"/>
      <c r="B8" s="68" t="s">
        <v>263</v>
      </c>
      <c r="C8" s="36"/>
      <c r="D8" s="36"/>
      <c r="E8" s="36"/>
      <c r="F8" s="36"/>
      <c r="G8" s="36"/>
      <c r="H8" s="37"/>
    </row>
    <row r="9" spans="1:8" ht="12.75">
      <c r="A9" s="65"/>
      <c r="B9" s="69" t="s">
        <v>264</v>
      </c>
      <c r="C9" s="36"/>
      <c r="D9" s="36"/>
      <c r="E9" s="36"/>
      <c r="F9" s="36"/>
      <c r="G9" s="36"/>
      <c r="H9" s="37"/>
    </row>
    <row r="10" spans="1:8" ht="12.75">
      <c r="A10" s="65"/>
      <c r="B10" s="69" t="s">
        <v>265</v>
      </c>
      <c r="C10" s="36"/>
      <c r="D10" s="36"/>
      <c r="E10" s="36"/>
      <c r="F10" s="36"/>
      <c r="G10" s="36"/>
      <c r="H10" s="37"/>
    </row>
    <row r="11" spans="1:8" ht="12.75">
      <c r="A11" s="65"/>
      <c r="B11" s="69" t="s">
        <v>266</v>
      </c>
      <c r="C11" s="36"/>
      <c r="D11" s="36"/>
      <c r="E11" s="36"/>
      <c r="F11" s="36"/>
      <c r="G11" s="36"/>
      <c r="H11" s="37"/>
    </row>
    <row r="12" spans="1:8" ht="12.75">
      <c r="A12" s="65"/>
      <c r="B12" s="69" t="s">
        <v>267</v>
      </c>
      <c r="C12" s="36"/>
      <c r="D12" s="36"/>
      <c r="E12" s="36"/>
      <c r="F12" s="36"/>
      <c r="G12" s="36"/>
      <c r="H12" s="37"/>
    </row>
    <row r="13" spans="1:8" ht="12.75">
      <c r="A13" s="65"/>
      <c r="B13" s="69" t="s">
        <v>267</v>
      </c>
      <c r="C13" s="36"/>
      <c r="D13" s="36"/>
      <c r="E13" s="36"/>
      <c r="F13" s="36"/>
      <c r="G13" s="36"/>
      <c r="H13" s="37"/>
    </row>
    <row r="14" spans="1:8" ht="12.75">
      <c r="A14" s="65"/>
      <c r="B14" s="69" t="s">
        <v>268</v>
      </c>
      <c r="C14" s="36"/>
      <c r="D14" s="36"/>
      <c r="E14" s="36"/>
      <c r="F14" s="36"/>
      <c r="G14" s="36"/>
      <c r="H14" s="37"/>
    </row>
    <row r="15" spans="1:8" ht="12.75">
      <c r="A15" s="65"/>
      <c r="B15" s="69" t="s">
        <v>269</v>
      </c>
      <c r="C15" s="36"/>
      <c r="D15" s="36"/>
      <c r="E15" s="36"/>
      <c r="F15" s="36"/>
      <c r="G15" s="36"/>
      <c r="H15" s="37"/>
    </row>
    <row r="16" spans="1:8" ht="12.75">
      <c r="A16" s="65"/>
      <c r="B16" s="69" t="s">
        <v>270</v>
      </c>
      <c r="C16" s="36"/>
      <c r="D16" s="36"/>
      <c r="E16" s="36"/>
      <c r="F16" s="36"/>
      <c r="G16" s="36"/>
      <c r="H16" s="37"/>
    </row>
    <row r="17" spans="1:8" ht="12.75">
      <c r="A17" s="65"/>
      <c r="B17" s="69" t="s">
        <v>271</v>
      </c>
      <c r="C17" s="36"/>
      <c r="D17" s="36"/>
      <c r="E17" s="36"/>
      <c r="F17" s="36"/>
      <c r="G17" s="36"/>
      <c r="H17" s="37"/>
    </row>
    <row r="18" spans="1:8" ht="12.75">
      <c r="A18" s="65"/>
      <c r="B18" s="69" t="s">
        <v>272</v>
      </c>
      <c r="C18" s="36"/>
      <c r="D18" s="36"/>
      <c r="E18" s="36"/>
      <c r="F18" s="36"/>
      <c r="G18" s="36"/>
      <c r="H18" s="37"/>
    </row>
    <row r="19" spans="1:8" ht="12.75">
      <c r="A19" s="65"/>
      <c r="B19" s="69" t="s">
        <v>273</v>
      </c>
      <c r="C19" s="36"/>
      <c r="D19" s="36"/>
      <c r="E19" s="36"/>
      <c r="F19" s="36"/>
      <c r="G19" s="36"/>
      <c r="H19" s="37"/>
    </row>
    <row r="20" spans="1:8" ht="12.75">
      <c r="A20" s="65"/>
      <c r="B20" s="69" t="s">
        <v>274</v>
      </c>
      <c r="C20" s="36"/>
      <c r="D20" s="36"/>
      <c r="E20" s="36"/>
      <c r="F20" s="36"/>
      <c r="G20" s="36"/>
      <c r="H20" s="37"/>
    </row>
    <row r="21" spans="1:8" ht="12.75">
      <c r="A21" s="65"/>
      <c r="B21" s="69" t="s">
        <v>275</v>
      </c>
      <c r="C21" s="36"/>
      <c r="D21" s="36"/>
      <c r="E21" s="36"/>
      <c r="F21" s="36"/>
      <c r="G21" s="36"/>
      <c r="H21" s="37"/>
    </row>
    <row r="22" spans="1:8" ht="12.75">
      <c r="A22" s="65"/>
      <c r="B22" s="69" t="s">
        <v>276</v>
      </c>
      <c r="C22" s="36"/>
      <c r="D22" s="36"/>
      <c r="E22" s="36"/>
      <c r="F22" s="36"/>
      <c r="G22" s="36"/>
      <c r="H22" s="37"/>
    </row>
    <row r="23" spans="1:8" ht="12.75">
      <c r="A23" s="65"/>
      <c r="B23" s="69" t="s">
        <v>277</v>
      </c>
      <c r="C23" s="36"/>
      <c r="D23" s="36"/>
      <c r="E23" s="36"/>
      <c r="F23" s="36"/>
      <c r="G23" s="36"/>
      <c r="H23" s="37"/>
    </row>
    <row r="24" spans="1:8" ht="12.75">
      <c r="A24" s="65"/>
      <c r="B24" s="69" t="s">
        <v>278</v>
      </c>
      <c r="C24" s="36"/>
      <c r="D24" s="36"/>
      <c r="E24" s="36"/>
      <c r="F24" s="36"/>
      <c r="G24" s="36"/>
      <c r="H24" s="37"/>
    </row>
    <row r="25" spans="1:8" ht="12.75">
      <c r="A25" s="65"/>
      <c r="B25" s="69" t="s">
        <v>279</v>
      </c>
      <c r="C25" s="36"/>
      <c r="D25" s="36"/>
      <c r="E25" s="36"/>
      <c r="F25" s="36"/>
      <c r="G25" s="36"/>
      <c r="H25" s="37"/>
    </row>
    <row r="26" spans="1:8" ht="12.75">
      <c r="A26" s="65"/>
      <c r="B26" s="69" t="s">
        <v>280</v>
      </c>
      <c r="C26" s="36"/>
      <c r="D26" s="36"/>
      <c r="E26" s="36"/>
      <c r="F26" s="36"/>
      <c r="G26" s="36"/>
      <c r="H26" s="37"/>
    </row>
    <row r="27" spans="1:8" ht="12.75">
      <c r="A27" s="65"/>
      <c r="B27" s="69" t="s">
        <v>281</v>
      </c>
      <c r="C27" s="36"/>
      <c r="D27" s="36"/>
      <c r="E27" s="36"/>
      <c r="F27" s="36"/>
      <c r="G27" s="36"/>
      <c r="H27" s="37"/>
    </row>
    <row r="28" spans="1:8" ht="12.75">
      <c r="A28" s="65"/>
      <c r="B28" s="69" t="s">
        <v>282</v>
      </c>
      <c r="C28" s="36"/>
      <c r="D28" s="36"/>
      <c r="E28" s="36"/>
      <c r="F28" s="36"/>
      <c r="G28" s="36"/>
      <c r="H28" s="37"/>
    </row>
    <row r="29" spans="1:8" ht="12.75">
      <c r="A29" s="65"/>
      <c r="B29" s="69" t="s">
        <v>283</v>
      </c>
      <c r="C29" s="36"/>
      <c r="D29" s="36"/>
      <c r="E29" s="36"/>
      <c r="F29" s="36"/>
      <c r="G29" s="36"/>
      <c r="H29" s="37"/>
    </row>
    <row r="30" spans="1:8" ht="12.75">
      <c r="A30" s="65"/>
      <c r="B30" s="70" t="s">
        <v>284</v>
      </c>
      <c r="C30" s="36"/>
      <c r="D30" s="36"/>
      <c r="E30" s="36"/>
      <c r="F30" s="36"/>
      <c r="G30" s="36"/>
      <c r="H30" s="37"/>
    </row>
    <row r="31" spans="1:8" ht="12.75">
      <c r="A31" s="65"/>
      <c r="B31" s="69" t="s">
        <v>284</v>
      </c>
      <c r="C31" s="36"/>
      <c r="D31" s="36"/>
      <c r="E31" s="36"/>
      <c r="F31" s="36"/>
      <c r="G31" s="36"/>
      <c r="H31" s="37"/>
    </row>
    <row r="32" spans="1:8" ht="12.75">
      <c r="A32" s="65"/>
      <c r="B32" s="69" t="s">
        <v>285</v>
      </c>
      <c r="C32" s="36"/>
      <c r="D32" s="36"/>
      <c r="E32" s="36"/>
      <c r="F32" s="36"/>
      <c r="G32" s="36"/>
      <c r="H32" s="37"/>
    </row>
    <row r="33" spans="1:8" ht="12.75">
      <c r="A33" s="65"/>
      <c r="B33" s="69" t="s">
        <v>286</v>
      </c>
      <c r="C33" s="36"/>
      <c r="D33" s="36"/>
      <c r="E33" s="36"/>
      <c r="F33" s="36"/>
      <c r="G33" s="36"/>
      <c r="H33" s="37"/>
    </row>
    <row r="34" spans="1:8" ht="12.75">
      <c r="A34" s="65"/>
      <c r="B34" s="69" t="s">
        <v>287</v>
      </c>
      <c r="C34" s="36"/>
      <c r="D34" s="36"/>
      <c r="E34" s="36"/>
      <c r="F34" s="36"/>
      <c r="G34" s="36"/>
      <c r="H34" s="37"/>
    </row>
    <row r="35" spans="1:8" ht="12.75">
      <c r="A35" s="65"/>
      <c r="B35" s="69" t="s">
        <v>288</v>
      </c>
      <c r="C35" s="36"/>
      <c r="D35" s="36"/>
      <c r="E35" s="36"/>
      <c r="F35" s="36"/>
      <c r="G35" s="36"/>
      <c r="H35" s="37"/>
    </row>
    <row r="36" spans="1:8" ht="12.75">
      <c r="A36" s="65"/>
      <c r="B36" s="69" t="s">
        <v>289</v>
      </c>
      <c r="C36" s="36"/>
      <c r="D36" s="36"/>
      <c r="E36" s="36"/>
      <c r="F36" s="36"/>
      <c r="G36" s="36"/>
      <c r="H36" s="37"/>
    </row>
    <row r="37" spans="1:8" ht="12.75">
      <c r="A37" s="65"/>
      <c r="B37" s="69" t="s">
        <v>290</v>
      </c>
      <c r="C37" s="36"/>
      <c r="D37" s="36"/>
      <c r="E37" s="36"/>
      <c r="F37" s="36"/>
      <c r="G37" s="36"/>
      <c r="H37" s="37"/>
    </row>
    <row r="38" spans="1:8" ht="12.75">
      <c r="A38" s="65"/>
      <c r="B38" s="69" t="s">
        <v>291</v>
      </c>
      <c r="C38" s="36"/>
      <c r="D38" s="36"/>
      <c r="E38" s="36"/>
      <c r="F38" s="36"/>
      <c r="G38" s="36"/>
      <c r="H38" s="37"/>
    </row>
    <row r="39" spans="1:8" ht="12.75">
      <c r="A39" s="65"/>
      <c r="B39" s="69" t="s">
        <v>292</v>
      </c>
      <c r="C39" s="36"/>
      <c r="D39" s="36"/>
      <c r="E39" s="36"/>
      <c r="F39" s="36"/>
      <c r="G39" s="36"/>
      <c r="H39" s="37"/>
    </row>
    <row r="40" spans="1:8" ht="12.75">
      <c r="A40" s="65"/>
      <c r="B40" s="69" t="s">
        <v>293</v>
      </c>
      <c r="C40" s="36"/>
      <c r="D40" s="36"/>
      <c r="E40" s="36"/>
      <c r="F40" s="36"/>
      <c r="G40" s="36"/>
      <c r="H40" s="37"/>
    </row>
    <row r="41" spans="1:8" ht="12.75">
      <c r="A41" s="65"/>
      <c r="B41" s="69" t="s">
        <v>294</v>
      </c>
      <c r="C41" s="36"/>
      <c r="D41" s="36"/>
      <c r="E41" s="36"/>
      <c r="F41" s="36"/>
      <c r="G41" s="36"/>
      <c r="H41" s="37"/>
    </row>
    <row r="42" spans="1:8" ht="12.75">
      <c r="A42" s="65"/>
      <c r="B42" s="69" t="s">
        <v>295</v>
      </c>
      <c r="C42" s="36"/>
      <c r="D42" s="36"/>
      <c r="E42" s="36"/>
      <c r="F42" s="36"/>
      <c r="G42" s="36"/>
      <c r="H42" s="37"/>
    </row>
    <row r="43" spans="1:8" ht="12.75">
      <c r="A43" s="65"/>
      <c r="B43" s="69" t="s">
        <v>296</v>
      </c>
      <c r="C43" s="36"/>
      <c r="D43" s="36"/>
      <c r="E43" s="36"/>
      <c r="F43" s="36"/>
      <c r="G43" s="36"/>
      <c r="H43" s="37"/>
    </row>
    <row r="44" spans="1:8" ht="12.75">
      <c r="A44" s="65"/>
      <c r="B44" s="69" t="s">
        <v>297</v>
      </c>
      <c r="C44" s="36"/>
      <c r="D44" s="36"/>
      <c r="E44" s="36"/>
      <c r="F44" s="36"/>
      <c r="G44" s="36"/>
      <c r="H44" s="37"/>
    </row>
    <row r="45" spans="1:8" ht="12.75">
      <c r="A45" s="65"/>
      <c r="B45" s="69" t="s">
        <v>298</v>
      </c>
      <c r="C45" s="36"/>
      <c r="D45" s="36"/>
      <c r="E45" s="36"/>
      <c r="F45" s="36"/>
      <c r="G45" s="36"/>
      <c r="H45" s="37"/>
    </row>
    <row r="46" spans="1:8" ht="12.75">
      <c r="A46" s="65"/>
      <c r="B46" s="69" t="s">
        <v>299</v>
      </c>
      <c r="C46" s="36"/>
      <c r="D46" s="36"/>
      <c r="E46" s="36"/>
      <c r="F46" s="36"/>
      <c r="G46" s="36"/>
      <c r="H46" s="37"/>
    </row>
    <row r="47" spans="1:8" ht="12.75">
      <c r="A47" s="65"/>
      <c r="B47" s="69" t="s">
        <v>300</v>
      </c>
      <c r="C47" s="36"/>
      <c r="D47" s="36"/>
      <c r="E47" s="36"/>
      <c r="F47" s="36"/>
      <c r="G47" s="36"/>
      <c r="H47" s="37"/>
    </row>
    <row r="48" spans="1:8" ht="12.75">
      <c r="A48" s="65"/>
      <c r="B48" s="69" t="s">
        <v>301</v>
      </c>
      <c r="C48" s="36"/>
      <c r="D48" s="36"/>
      <c r="E48" s="36"/>
      <c r="F48" s="36"/>
      <c r="G48" s="36"/>
      <c r="H48" s="37"/>
    </row>
    <row r="49" spans="1:8" ht="12.75">
      <c r="A49" s="65"/>
      <c r="B49" s="69" t="s">
        <v>302</v>
      </c>
      <c r="C49" s="36"/>
      <c r="D49" s="36"/>
      <c r="E49" s="36"/>
      <c r="F49" s="36"/>
      <c r="G49" s="36"/>
      <c r="H49" s="37"/>
    </row>
    <row r="50" spans="1:8" ht="12.75">
      <c r="A50" s="65"/>
      <c r="B50" s="69" t="s">
        <v>303</v>
      </c>
      <c r="C50" s="36"/>
      <c r="D50" s="36"/>
      <c r="E50" s="36"/>
      <c r="F50" s="36"/>
      <c r="G50" s="36"/>
      <c r="H50" s="37"/>
    </row>
    <row r="51" spans="1:8" ht="12.75">
      <c r="A51" s="65"/>
      <c r="B51" s="69" t="s">
        <v>304</v>
      </c>
      <c r="C51" s="36"/>
      <c r="D51" s="36"/>
      <c r="E51" s="36"/>
      <c r="F51" s="36"/>
      <c r="G51" s="36"/>
      <c r="H51" s="37"/>
    </row>
    <row r="52" spans="1:8" ht="12.75">
      <c r="A52" s="65"/>
      <c r="B52" s="69" t="s">
        <v>305</v>
      </c>
      <c r="C52" s="36"/>
      <c r="D52" s="36"/>
      <c r="E52" s="36"/>
      <c r="F52" s="36"/>
      <c r="G52" s="36"/>
      <c r="H52" s="37"/>
    </row>
    <row r="53" spans="1:8" ht="12.75">
      <c r="A53" s="65"/>
      <c r="B53" s="69" t="s">
        <v>306</v>
      </c>
      <c r="C53" s="36"/>
      <c r="D53" s="36"/>
      <c r="E53" s="36"/>
      <c r="F53" s="36"/>
      <c r="G53" s="36"/>
      <c r="H53" s="37"/>
    </row>
    <row r="54" spans="1:8" ht="12.75">
      <c r="A54" s="65"/>
      <c r="B54" s="69" t="s">
        <v>307</v>
      </c>
      <c r="C54" s="36"/>
      <c r="D54" s="36"/>
      <c r="E54" s="36"/>
      <c r="F54" s="36"/>
      <c r="G54" s="36"/>
      <c r="H54" s="37"/>
    </row>
    <row r="55" spans="1:8" ht="12.75">
      <c r="A55" s="65"/>
      <c r="B55" s="69" t="s">
        <v>308</v>
      </c>
      <c r="C55" s="36"/>
      <c r="D55" s="36"/>
      <c r="E55" s="36"/>
      <c r="F55" s="36"/>
      <c r="G55" s="36"/>
      <c r="H55" s="37"/>
    </row>
    <row r="56" spans="1:8" ht="12.75">
      <c r="A56" s="65"/>
      <c r="B56" s="69" t="s">
        <v>309</v>
      </c>
      <c r="C56" s="36"/>
      <c r="D56" s="36"/>
      <c r="E56" s="36"/>
      <c r="F56" s="36"/>
      <c r="G56" s="36"/>
      <c r="H56" s="37"/>
    </row>
    <row r="57" spans="1:8" ht="13.5" thickBot="1">
      <c r="A57" s="65"/>
      <c r="B57" s="71" t="s">
        <v>310</v>
      </c>
      <c r="C57" s="36"/>
      <c r="D57" s="36"/>
      <c r="E57" s="36"/>
      <c r="F57" s="36"/>
      <c r="G57" s="36"/>
      <c r="H57" s="37"/>
    </row>
    <row r="58" spans="1:8" ht="13.5" thickBot="1">
      <c r="A58" s="72"/>
      <c r="B58" s="73"/>
      <c r="C58" s="73"/>
      <c r="D58" s="73"/>
      <c r="E58" s="73"/>
      <c r="F58" s="73"/>
      <c r="G58" s="73"/>
      <c r="H58" s="74"/>
    </row>
  </sheetData>
  <sheetProtection/>
  <hyperlinks>
    <hyperlink ref="G1" location="оглавление!A1" display="Оглавление"/>
  </hyperlinks>
  <printOptions/>
  <pageMargins left="0.75" right="0.75" top="0.41" bottom="0.34" header="0.26" footer="0.23"/>
  <pageSetup fitToHeight="1" fitToWidth="1" horizontalDpi="600" verticalDpi="600" orientation="portrait" paperSize="9" scale="93" r:id="rId1"/>
  <headerFooter alignWithMargins="0">
    <oddHeader>&amp;C&amp;A</oddHeader>
    <oddFooter>&amp;C&amp;F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619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9.25390625" style="0" customWidth="1"/>
    <col min="2" max="2" width="8.875" style="8" customWidth="1"/>
    <col min="3" max="3" width="16.375" style="8" customWidth="1"/>
    <col min="4" max="4" width="14.875" style="8" bestFit="1" customWidth="1"/>
    <col min="5" max="5" width="14.25390625" style="8" customWidth="1"/>
    <col min="6" max="6" width="11.00390625" style="8" customWidth="1"/>
    <col min="7" max="8" width="15.00390625" style="8" customWidth="1"/>
    <col min="9" max="9" width="14.75390625" style="0" customWidth="1"/>
    <col min="10" max="10" width="14.125" style="0" customWidth="1"/>
  </cols>
  <sheetData>
    <row r="1" spans="1:6" ht="12.75" customHeight="1">
      <c r="A1" s="5"/>
      <c r="B1" s="5"/>
      <c r="C1" s="5"/>
      <c r="D1" s="6" t="s">
        <v>69</v>
      </c>
      <c r="E1" s="4"/>
      <c r="F1" s="5"/>
    </row>
    <row r="2" spans="1:10" ht="38.25">
      <c r="A2" s="10" t="s">
        <v>118</v>
      </c>
      <c r="B2" s="10" t="s">
        <v>0</v>
      </c>
      <c r="C2" s="10" t="s">
        <v>121</v>
      </c>
      <c r="D2" s="11" t="s">
        <v>5</v>
      </c>
      <c r="E2" s="11" t="s">
        <v>53</v>
      </c>
      <c r="F2" s="10" t="s">
        <v>119</v>
      </c>
      <c r="G2" s="12" t="s">
        <v>122</v>
      </c>
      <c r="H2" s="12" t="s">
        <v>124</v>
      </c>
      <c r="I2" s="12" t="s">
        <v>120</v>
      </c>
      <c r="J2" s="12" t="s">
        <v>123</v>
      </c>
    </row>
    <row r="3" spans="1:10" ht="12.75">
      <c r="A3" s="8" t="s">
        <v>72</v>
      </c>
      <c r="B3" s="7">
        <v>1.6</v>
      </c>
      <c r="C3" s="8">
        <v>13.2</v>
      </c>
      <c r="D3" s="9"/>
      <c r="E3" s="9" t="e">
        <f>1!#REF!</f>
        <v>#REF!</v>
      </c>
      <c r="F3" s="8" t="s">
        <v>73</v>
      </c>
      <c r="G3" s="13">
        <v>0</v>
      </c>
      <c r="H3" s="9">
        <f>D3*(1+G3)/C3*1000</f>
        <v>0</v>
      </c>
      <c r="I3" s="16" t="e">
        <f aca="true" t="shared" si="0" ref="I3:I66">IF(OR(D3=0,E3=0),,E3/(D3*(1+G3))-1)</f>
        <v>#REF!</v>
      </c>
      <c r="J3" s="18" t="e">
        <f>IF(OR(D3=0,E3=0),,1.43/(I3+1)-1)</f>
        <v>#REF!</v>
      </c>
    </row>
    <row r="4" spans="1:10" ht="12.75">
      <c r="A4" s="8" t="s">
        <v>72</v>
      </c>
      <c r="B4" s="7">
        <v>1.8</v>
      </c>
      <c r="C4" s="8">
        <v>16</v>
      </c>
      <c r="D4" s="9"/>
      <c r="E4" s="9" t="e">
        <f>1!#REF!</f>
        <v>#REF!</v>
      </c>
      <c r="F4" s="8" t="s">
        <v>73</v>
      </c>
      <c r="G4" s="13">
        <v>0</v>
      </c>
      <c r="H4" s="9">
        <f aca="true" t="shared" si="1" ref="H4:H67">D4*(1+G4)/C4*1000</f>
        <v>0</v>
      </c>
      <c r="I4" s="16" t="e">
        <f t="shared" si="0"/>
        <v>#REF!</v>
      </c>
      <c r="J4" s="18" t="e">
        <f aca="true" t="shared" si="2" ref="J4:J67">IF(OR(D4=0,E4=0),,1.43/(I4+1)-1)</f>
        <v>#REF!</v>
      </c>
    </row>
    <row r="5" spans="1:10" ht="12.75">
      <c r="A5" s="8" t="s">
        <v>72</v>
      </c>
      <c r="B5" s="7">
        <v>2.2</v>
      </c>
      <c r="C5" s="8">
        <v>23.7</v>
      </c>
      <c r="D5" s="9"/>
      <c r="E5" s="9" t="e">
        <f>1!#REF!</f>
        <v>#REF!</v>
      </c>
      <c r="F5" s="8" t="s">
        <v>73</v>
      </c>
      <c r="G5" s="13">
        <v>0</v>
      </c>
      <c r="H5" s="9">
        <f t="shared" si="1"/>
        <v>0</v>
      </c>
      <c r="I5" s="16" t="e">
        <f t="shared" si="0"/>
        <v>#REF!</v>
      </c>
      <c r="J5" s="18" t="e">
        <f t="shared" si="2"/>
        <v>#REF!</v>
      </c>
    </row>
    <row r="6" spans="1:10" ht="12.75">
      <c r="A6" s="8" t="s">
        <v>72</v>
      </c>
      <c r="B6" s="7">
        <v>2.4</v>
      </c>
      <c r="C6" s="8">
        <v>29.4</v>
      </c>
      <c r="D6" s="9"/>
      <c r="E6" s="9" t="e">
        <f>1!#REF!</f>
        <v>#REF!</v>
      </c>
      <c r="F6" s="8" t="s">
        <v>73</v>
      </c>
      <c r="G6" s="13">
        <v>0</v>
      </c>
      <c r="H6" s="9">
        <f t="shared" si="1"/>
        <v>0</v>
      </c>
      <c r="I6" s="16" t="e">
        <f t="shared" si="0"/>
        <v>#REF!</v>
      </c>
      <c r="J6" s="18" t="e">
        <f t="shared" si="2"/>
        <v>#REF!</v>
      </c>
    </row>
    <row r="7" spans="1:10" ht="12.75">
      <c r="A7" s="8" t="s">
        <v>72</v>
      </c>
      <c r="B7" s="7">
        <v>2.5</v>
      </c>
      <c r="C7" s="8">
        <v>31.4</v>
      </c>
      <c r="D7" s="9"/>
      <c r="E7" s="9" t="e">
        <f>1!#REF!</f>
        <v>#REF!</v>
      </c>
      <c r="F7" s="8" t="s">
        <v>73</v>
      </c>
      <c r="G7" s="13">
        <v>0</v>
      </c>
      <c r="H7" s="9">
        <f t="shared" si="1"/>
        <v>0</v>
      </c>
      <c r="I7" s="16" t="e">
        <f t="shared" si="0"/>
        <v>#REF!</v>
      </c>
      <c r="J7" s="18" t="e">
        <f t="shared" si="2"/>
        <v>#REF!</v>
      </c>
    </row>
    <row r="8" spans="1:10" ht="12.75">
      <c r="A8" s="8" t="s">
        <v>72</v>
      </c>
      <c r="B8" s="7">
        <v>3.2</v>
      </c>
      <c r="C8" s="8">
        <v>54</v>
      </c>
      <c r="D8" s="9"/>
      <c r="E8" s="9" t="e">
        <f>1!#REF!</f>
        <v>#REF!</v>
      </c>
      <c r="F8" s="8" t="s">
        <v>73</v>
      </c>
      <c r="G8" s="13">
        <v>0</v>
      </c>
      <c r="H8" s="9">
        <f t="shared" si="1"/>
        <v>0</v>
      </c>
      <c r="I8" s="16" t="e">
        <f t="shared" si="0"/>
        <v>#REF!</v>
      </c>
      <c r="J8" s="18" t="e">
        <f t="shared" si="2"/>
        <v>#REF!</v>
      </c>
    </row>
    <row r="9" spans="1:10" ht="12.75">
      <c r="A9" s="8" t="s">
        <v>72</v>
      </c>
      <c r="B9" s="7">
        <v>3.6</v>
      </c>
      <c r="C9" s="8">
        <v>64.1</v>
      </c>
      <c r="D9" s="9"/>
      <c r="E9" s="9" t="e">
        <f>1!#REF!</f>
        <v>#REF!</v>
      </c>
      <c r="F9" s="8" t="s">
        <v>73</v>
      </c>
      <c r="G9" s="13">
        <v>0</v>
      </c>
      <c r="H9" s="9">
        <f t="shared" si="1"/>
        <v>0</v>
      </c>
      <c r="I9" s="16" t="e">
        <f t="shared" si="0"/>
        <v>#REF!</v>
      </c>
      <c r="J9" s="18" t="e">
        <f t="shared" si="2"/>
        <v>#REF!</v>
      </c>
    </row>
    <row r="10" spans="1:10" ht="12.75">
      <c r="A10" s="8" t="s">
        <v>72</v>
      </c>
      <c r="B10" s="7">
        <v>4</v>
      </c>
      <c r="C10" s="8">
        <v>81.2</v>
      </c>
      <c r="D10" s="9"/>
      <c r="E10" s="9" t="e">
        <f>1!#REF!</f>
        <v>#REF!</v>
      </c>
      <c r="F10" s="8" t="s">
        <v>73</v>
      </c>
      <c r="G10" s="13">
        <v>0</v>
      </c>
      <c r="H10" s="9">
        <f t="shared" si="1"/>
        <v>0</v>
      </c>
      <c r="I10" s="16" t="e">
        <f t="shared" si="0"/>
        <v>#REF!</v>
      </c>
      <c r="J10" s="18" t="e">
        <f t="shared" si="2"/>
        <v>#REF!</v>
      </c>
    </row>
    <row r="11" spans="1:10" ht="12.75">
      <c r="A11" s="8" t="s">
        <v>72</v>
      </c>
      <c r="B11" s="7">
        <v>4.5</v>
      </c>
      <c r="C11" s="8">
        <v>97.8</v>
      </c>
      <c r="D11" s="9"/>
      <c r="E11" s="9" t="e">
        <f>1!#REF!</f>
        <v>#REF!</v>
      </c>
      <c r="F11" s="8" t="s">
        <v>73</v>
      </c>
      <c r="G11" s="13">
        <v>0</v>
      </c>
      <c r="H11" s="9">
        <f t="shared" si="1"/>
        <v>0</v>
      </c>
      <c r="I11" s="16" t="e">
        <f t="shared" si="0"/>
        <v>#REF!</v>
      </c>
      <c r="J11" s="18" t="e">
        <f t="shared" si="2"/>
        <v>#REF!</v>
      </c>
    </row>
    <row r="12" spans="1:10" ht="12.75">
      <c r="A12" s="8" t="s">
        <v>72</v>
      </c>
      <c r="B12" s="7">
        <v>5</v>
      </c>
      <c r="C12" s="8">
        <v>129.3</v>
      </c>
      <c r="D12" s="9"/>
      <c r="E12" s="9" t="e">
        <f>1!#REF!</f>
        <v>#REF!</v>
      </c>
      <c r="F12" s="8" t="s">
        <v>73</v>
      </c>
      <c r="G12" s="13">
        <v>0</v>
      </c>
      <c r="H12" s="9">
        <f t="shared" si="1"/>
        <v>0</v>
      </c>
      <c r="I12" s="16" t="e">
        <f t="shared" si="0"/>
        <v>#REF!</v>
      </c>
      <c r="J12" s="18" t="e">
        <f t="shared" si="2"/>
        <v>#REF!</v>
      </c>
    </row>
    <row r="13" spans="1:10" ht="12.75">
      <c r="A13" s="8" t="s">
        <v>72</v>
      </c>
      <c r="B13" s="7">
        <v>5.6</v>
      </c>
      <c r="C13" s="8">
        <v>159.6</v>
      </c>
      <c r="D13" s="9"/>
      <c r="E13" s="9" t="e">
        <f>1!#REF!</f>
        <v>#REF!</v>
      </c>
      <c r="F13" s="8" t="s">
        <v>73</v>
      </c>
      <c r="G13" s="13">
        <v>0</v>
      </c>
      <c r="H13" s="9">
        <f t="shared" si="1"/>
        <v>0</v>
      </c>
      <c r="I13" s="16" t="e">
        <f t="shared" si="0"/>
        <v>#REF!</v>
      </c>
      <c r="J13" s="18" t="e">
        <f t="shared" si="2"/>
        <v>#REF!</v>
      </c>
    </row>
    <row r="14" spans="1:10" ht="12.75">
      <c r="A14" s="8" t="s">
        <v>72</v>
      </c>
      <c r="B14" s="7">
        <v>6</v>
      </c>
      <c r="C14" s="8">
        <v>175.5</v>
      </c>
      <c r="D14" s="9"/>
      <c r="E14" s="9" t="e">
        <f>1!#REF!</f>
        <v>#REF!</v>
      </c>
      <c r="F14" s="8" t="s">
        <v>73</v>
      </c>
      <c r="G14" s="13">
        <v>0</v>
      </c>
      <c r="H14" s="9">
        <f t="shared" si="1"/>
        <v>0</v>
      </c>
      <c r="I14" s="16" t="e">
        <f t="shared" si="0"/>
        <v>#REF!</v>
      </c>
      <c r="J14" s="18" t="e">
        <f t="shared" si="2"/>
        <v>#REF!</v>
      </c>
    </row>
    <row r="15" spans="1:10" ht="12.75">
      <c r="A15" s="8" t="s">
        <v>72</v>
      </c>
      <c r="B15" s="7">
        <v>7.5</v>
      </c>
      <c r="C15" s="8">
        <v>277</v>
      </c>
      <c r="D15" s="9"/>
      <c r="E15" s="9" t="e">
        <f>1!#REF!</f>
        <v>#REF!</v>
      </c>
      <c r="F15" s="8" t="s">
        <v>73</v>
      </c>
      <c r="G15" s="13">
        <v>0</v>
      </c>
      <c r="H15" s="9">
        <f t="shared" si="1"/>
        <v>0</v>
      </c>
      <c r="I15" s="16" t="e">
        <f t="shared" si="0"/>
        <v>#REF!</v>
      </c>
      <c r="J15" s="18" t="e">
        <f t="shared" si="2"/>
        <v>#REF!</v>
      </c>
    </row>
    <row r="16" spans="1:10" ht="12.75">
      <c r="A16" s="8" t="s">
        <v>74</v>
      </c>
      <c r="B16" s="7">
        <v>3.6</v>
      </c>
      <c r="C16" s="8">
        <v>48.8</v>
      </c>
      <c r="D16" s="9" t="e">
        <f>1!#REF!</f>
        <v>#REF!</v>
      </c>
      <c r="E16" s="9" t="e">
        <f>1!#REF!</f>
        <v>#REF!</v>
      </c>
      <c r="F16" s="8" t="s">
        <v>75</v>
      </c>
      <c r="G16" s="13">
        <v>0.08</v>
      </c>
      <c r="H16" s="9" t="e">
        <f t="shared" si="1"/>
        <v>#REF!</v>
      </c>
      <c r="I16" s="16" t="e">
        <f t="shared" si="0"/>
        <v>#REF!</v>
      </c>
      <c r="J16" s="18" t="e">
        <f t="shared" si="2"/>
        <v>#REF!</v>
      </c>
    </row>
    <row r="17" spans="1:10" ht="12.75">
      <c r="A17" s="8" t="s">
        <v>74</v>
      </c>
      <c r="B17" s="7">
        <v>3.8</v>
      </c>
      <c r="C17" s="8">
        <v>55.1</v>
      </c>
      <c r="D17" s="9" t="e">
        <f>1!#REF!</f>
        <v>#REF!</v>
      </c>
      <c r="E17" s="9" t="e">
        <f>1!#REF!</f>
        <v>#REF!</v>
      </c>
      <c r="F17" s="8" t="s">
        <v>75</v>
      </c>
      <c r="G17" s="13">
        <v>0.08</v>
      </c>
      <c r="H17" s="9" t="e">
        <f t="shared" si="1"/>
        <v>#REF!</v>
      </c>
      <c r="I17" s="16" t="e">
        <f t="shared" si="0"/>
        <v>#REF!</v>
      </c>
      <c r="J17" s="18" t="e">
        <f t="shared" si="2"/>
        <v>#REF!</v>
      </c>
    </row>
    <row r="18" spans="1:10" ht="12.75">
      <c r="A18" s="8" t="s">
        <v>74</v>
      </c>
      <c r="B18" s="7">
        <v>4.1</v>
      </c>
      <c r="C18" s="8">
        <v>64.1</v>
      </c>
      <c r="D18" s="9" t="e">
        <f>1!#REF!</f>
        <v>#REF!</v>
      </c>
      <c r="E18" s="9" t="e">
        <f>1!#REF!</f>
        <v>#REF!</v>
      </c>
      <c r="F18" s="8" t="s">
        <v>75</v>
      </c>
      <c r="G18" s="13">
        <v>0.08</v>
      </c>
      <c r="H18" s="9" t="e">
        <f t="shared" si="1"/>
        <v>#REF!</v>
      </c>
      <c r="I18" s="16" t="e">
        <f t="shared" si="0"/>
        <v>#REF!</v>
      </c>
      <c r="J18" s="18" t="e">
        <f t="shared" si="2"/>
        <v>#REF!</v>
      </c>
    </row>
    <row r="19" spans="1:10" ht="12.75">
      <c r="A19" s="8" t="s">
        <v>74</v>
      </c>
      <c r="B19" s="7">
        <v>4.5</v>
      </c>
      <c r="C19" s="8">
        <v>73.9</v>
      </c>
      <c r="D19" s="9" t="e">
        <f>1!#REF!</f>
        <v>#REF!</v>
      </c>
      <c r="E19" s="9" t="e">
        <f>1!#REF!</f>
        <v>#REF!</v>
      </c>
      <c r="F19" s="8" t="s">
        <v>75</v>
      </c>
      <c r="G19" s="13">
        <v>0.08</v>
      </c>
      <c r="H19" s="9" t="e">
        <f t="shared" si="1"/>
        <v>#REF!</v>
      </c>
      <c r="I19" s="16" t="e">
        <f t="shared" si="0"/>
        <v>#REF!</v>
      </c>
      <c r="J19" s="18" t="e">
        <f t="shared" si="2"/>
        <v>#REF!</v>
      </c>
    </row>
    <row r="20" spans="1:10" ht="12.75">
      <c r="A20" s="8" t="s">
        <v>74</v>
      </c>
      <c r="B20" s="7">
        <v>4.8</v>
      </c>
      <c r="C20" s="8">
        <v>84.4</v>
      </c>
      <c r="D20" s="9" t="e">
        <f>1!#REF!</f>
        <v>#REF!</v>
      </c>
      <c r="E20" s="9" t="e">
        <f>1!#REF!</f>
        <v>#REF!</v>
      </c>
      <c r="F20" s="8" t="s">
        <v>75</v>
      </c>
      <c r="G20" s="13">
        <v>0.08</v>
      </c>
      <c r="H20" s="9" t="e">
        <f t="shared" si="1"/>
        <v>#REF!</v>
      </c>
      <c r="I20" s="16" t="e">
        <f t="shared" si="0"/>
        <v>#REF!</v>
      </c>
      <c r="J20" s="18" t="e">
        <f t="shared" si="2"/>
        <v>#REF!</v>
      </c>
    </row>
    <row r="21" spans="1:10" ht="12.75">
      <c r="A21" s="8" t="s">
        <v>74</v>
      </c>
      <c r="B21" s="7">
        <v>5.1</v>
      </c>
      <c r="C21" s="8">
        <v>95.5</v>
      </c>
      <c r="D21" s="9" t="e">
        <f>1!#REF!</f>
        <v>#REF!</v>
      </c>
      <c r="E21" s="9" t="e">
        <f>1!#REF!</f>
        <v>#REF!</v>
      </c>
      <c r="F21" s="8" t="s">
        <v>75</v>
      </c>
      <c r="G21" s="13">
        <v>0.08</v>
      </c>
      <c r="H21" s="9" t="e">
        <f t="shared" si="1"/>
        <v>#REF!</v>
      </c>
      <c r="I21" s="16" t="e">
        <f t="shared" si="0"/>
        <v>#REF!</v>
      </c>
      <c r="J21" s="18" t="e">
        <f t="shared" si="2"/>
        <v>#REF!</v>
      </c>
    </row>
    <row r="22" spans="1:10" ht="12.75">
      <c r="A22" s="8" t="s">
        <v>74</v>
      </c>
      <c r="B22" s="7">
        <v>5.6</v>
      </c>
      <c r="C22" s="8">
        <v>116.5</v>
      </c>
      <c r="D22" s="9" t="e">
        <f>1!#REF!</f>
        <v>#REF!</v>
      </c>
      <c r="E22" s="9" t="e">
        <f>1!#REF!</f>
        <v>#REF!</v>
      </c>
      <c r="F22" s="8" t="s">
        <v>75</v>
      </c>
      <c r="G22" s="13">
        <v>0.08</v>
      </c>
      <c r="H22" s="9" t="e">
        <f t="shared" si="1"/>
        <v>#REF!</v>
      </c>
      <c r="I22" s="16" t="e">
        <f t="shared" si="0"/>
        <v>#REF!</v>
      </c>
      <c r="J22" s="18" t="e">
        <f t="shared" si="2"/>
        <v>#REF!</v>
      </c>
    </row>
    <row r="23" spans="1:10" ht="12.75">
      <c r="A23" s="8" t="s">
        <v>74</v>
      </c>
      <c r="B23" s="7">
        <v>6.2</v>
      </c>
      <c r="C23" s="8">
        <v>141.6</v>
      </c>
      <c r="D23" s="9" t="e">
        <f>1!#REF!</f>
        <v>#REF!</v>
      </c>
      <c r="E23" s="9" t="e">
        <f>1!#REF!</f>
        <v>#REF!</v>
      </c>
      <c r="F23" s="8" t="s">
        <v>75</v>
      </c>
      <c r="G23" s="13">
        <v>0.08</v>
      </c>
      <c r="H23" s="9" t="e">
        <f t="shared" si="1"/>
        <v>#REF!</v>
      </c>
      <c r="I23" s="16" t="e">
        <f t="shared" si="0"/>
        <v>#REF!</v>
      </c>
      <c r="J23" s="18" t="e">
        <f t="shared" si="2"/>
        <v>#REF!</v>
      </c>
    </row>
    <row r="24" spans="1:10" ht="12.75">
      <c r="A24" s="8" t="s">
        <v>74</v>
      </c>
      <c r="B24" s="7">
        <v>6.9</v>
      </c>
      <c r="C24" s="8">
        <v>176.6</v>
      </c>
      <c r="D24" s="9" t="e">
        <f>1!#REF!</f>
        <v>#REF!</v>
      </c>
      <c r="E24" s="9" t="e">
        <f>1!#REF!</f>
        <v>#REF!</v>
      </c>
      <c r="F24" s="8" t="s">
        <v>75</v>
      </c>
      <c r="G24" s="13">
        <v>0.08</v>
      </c>
      <c r="H24" s="9" t="e">
        <f t="shared" si="1"/>
        <v>#REF!</v>
      </c>
      <c r="I24" s="16" t="e">
        <f t="shared" si="0"/>
        <v>#REF!</v>
      </c>
      <c r="J24" s="18" t="e">
        <f t="shared" si="2"/>
        <v>#REF!</v>
      </c>
    </row>
    <row r="25" spans="1:10" ht="12.75">
      <c r="A25" s="8" t="s">
        <v>74</v>
      </c>
      <c r="B25" s="7">
        <v>7.6</v>
      </c>
      <c r="C25" s="8">
        <v>211</v>
      </c>
      <c r="D25" s="9" t="e">
        <f>1!#REF!</f>
        <v>#REF!</v>
      </c>
      <c r="E25" s="9" t="e">
        <f>1!#REF!</f>
        <v>#REF!</v>
      </c>
      <c r="F25" s="8" t="s">
        <v>75</v>
      </c>
      <c r="G25" s="13">
        <v>0.08</v>
      </c>
      <c r="H25" s="9" t="e">
        <f t="shared" si="1"/>
        <v>#REF!</v>
      </c>
      <c r="I25" s="16" t="e">
        <f t="shared" si="0"/>
        <v>#REF!</v>
      </c>
      <c r="J25" s="18" t="e">
        <f t="shared" si="2"/>
        <v>#REF!</v>
      </c>
    </row>
    <row r="26" spans="1:10" ht="12.75">
      <c r="A26" s="8" t="s">
        <v>74</v>
      </c>
      <c r="B26" s="7">
        <v>8.3</v>
      </c>
      <c r="C26" s="8">
        <v>256</v>
      </c>
      <c r="D26" s="9" t="e">
        <f>1!#REF!</f>
        <v>#REF!</v>
      </c>
      <c r="E26" s="9" t="e">
        <f>1!#REF!</f>
        <v>#REF!</v>
      </c>
      <c r="F26" s="8" t="s">
        <v>75</v>
      </c>
      <c r="G26" s="13">
        <v>0.08</v>
      </c>
      <c r="H26" s="9" t="e">
        <f t="shared" si="1"/>
        <v>#REF!</v>
      </c>
      <c r="I26" s="16" t="e">
        <f t="shared" si="0"/>
        <v>#REF!</v>
      </c>
      <c r="J26" s="18" t="e">
        <f t="shared" si="2"/>
        <v>#REF!</v>
      </c>
    </row>
    <row r="27" spans="1:10" ht="12.75">
      <c r="A27" s="8" t="s">
        <v>74</v>
      </c>
      <c r="B27" s="7">
        <v>9.1</v>
      </c>
      <c r="C27" s="8">
        <v>305</v>
      </c>
      <c r="D27" s="9" t="e">
        <f>1!#REF!</f>
        <v>#REF!</v>
      </c>
      <c r="E27" s="9" t="e">
        <f>1!#REF!</f>
        <v>#REF!</v>
      </c>
      <c r="F27" s="8" t="s">
        <v>75</v>
      </c>
      <c r="G27" s="13">
        <v>0.08</v>
      </c>
      <c r="H27" s="9" t="e">
        <f t="shared" si="1"/>
        <v>#REF!</v>
      </c>
      <c r="I27" s="16" t="e">
        <f t="shared" si="0"/>
        <v>#REF!</v>
      </c>
      <c r="J27" s="18" t="e">
        <f t="shared" si="2"/>
        <v>#REF!</v>
      </c>
    </row>
    <row r="28" spans="1:10" ht="12.75">
      <c r="A28" s="8" t="s">
        <v>74</v>
      </c>
      <c r="B28" s="7">
        <v>9.6</v>
      </c>
      <c r="C28" s="8">
        <v>358.6</v>
      </c>
      <c r="D28" s="9" t="e">
        <f>1!#REF!</f>
        <v>#REF!</v>
      </c>
      <c r="E28" s="9" t="e">
        <f>1!#REF!</f>
        <v>#REF!</v>
      </c>
      <c r="F28" s="8" t="s">
        <v>75</v>
      </c>
      <c r="G28" s="13">
        <v>0.08</v>
      </c>
      <c r="H28" s="9" t="e">
        <f t="shared" si="1"/>
        <v>#REF!</v>
      </c>
      <c r="I28" s="16" t="e">
        <f t="shared" si="0"/>
        <v>#REF!</v>
      </c>
      <c r="J28" s="18" t="e">
        <f t="shared" si="2"/>
        <v>#REF!</v>
      </c>
    </row>
    <row r="29" spans="1:10" ht="12.75">
      <c r="A29" s="8" t="s">
        <v>74</v>
      </c>
      <c r="B29" s="7">
        <v>11</v>
      </c>
      <c r="C29" s="8">
        <v>461.6</v>
      </c>
      <c r="D29" s="9" t="e">
        <f>1!#REF!</f>
        <v>#REF!</v>
      </c>
      <c r="E29" s="9" t="e">
        <f>1!#REF!</f>
        <v>#REF!</v>
      </c>
      <c r="F29" s="8" t="s">
        <v>75</v>
      </c>
      <c r="G29" s="13">
        <v>0.08</v>
      </c>
      <c r="H29" s="9" t="e">
        <f t="shared" si="1"/>
        <v>#REF!</v>
      </c>
      <c r="I29" s="16" t="e">
        <f t="shared" si="0"/>
        <v>#REF!</v>
      </c>
      <c r="J29" s="18" t="e">
        <f t="shared" si="2"/>
        <v>#REF!</v>
      </c>
    </row>
    <row r="30" spans="1:10" ht="12.75">
      <c r="A30" s="8" t="s">
        <v>74</v>
      </c>
      <c r="B30" s="7">
        <v>12</v>
      </c>
      <c r="C30" s="8">
        <v>527</v>
      </c>
      <c r="D30" s="9" t="e">
        <f>1!#REF!</f>
        <v>#REF!</v>
      </c>
      <c r="E30" s="9" t="e">
        <f>1!#REF!</f>
        <v>#REF!</v>
      </c>
      <c r="F30" s="8" t="s">
        <v>75</v>
      </c>
      <c r="G30" s="13">
        <v>0.08</v>
      </c>
      <c r="H30" s="9" t="e">
        <f t="shared" si="1"/>
        <v>#REF!</v>
      </c>
      <c r="I30" s="16" t="e">
        <f t="shared" si="0"/>
        <v>#REF!</v>
      </c>
      <c r="J30" s="18" t="e">
        <f t="shared" si="2"/>
        <v>#REF!</v>
      </c>
    </row>
    <row r="31" spans="1:10" ht="12.75">
      <c r="A31" s="8" t="s">
        <v>74</v>
      </c>
      <c r="B31" s="7">
        <v>13</v>
      </c>
      <c r="C31" s="8">
        <v>596.6</v>
      </c>
      <c r="D31" s="9" t="e">
        <f>1!#REF!</f>
        <v>#REF!</v>
      </c>
      <c r="E31" s="9" t="e">
        <f>1!#REF!</f>
        <v>#REF!</v>
      </c>
      <c r="F31" s="8" t="s">
        <v>75</v>
      </c>
      <c r="G31" s="13">
        <v>0.08</v>
      </c>
      <c r="H31" s="9" t="e">
        <f t="shared" si="1"/>
        <v>#REF!</v>
      </c>
      <c r="I31" s="16" t="e">
        <f t="shared" si="0"/>
        <v>#REF!</v>
      </c>
      <c r="J31" s="18" t="e">
        <f t="shared" si="2"/>
        <v>#REF!</v>
      </c>
    </row>
    <row r="32" spans="1:10" ht="12.75">
      <c r="A32" s="8" t="s">
        <v>74</v>
      </c>
      <c r="B32" s="7">
        <v>14</v>
      </c>
      <c r="C32" s="8">
        <v>728</v>
      </c>
      <c r="D32" s="9" t="e">
        <f>1!#REF!</f>
        <v>#REF!</v>
      </c>
      <c r="E32" s="9" t="e">
        <f>1!#REF!</f>
        <v>#REF!</v>
      </c>
      <c r="F32" s="8" t="s">
        <v>75</v>
      </c>
      <c r="G32" s="13">
        <v>0.08</v>
      </c>
      <c r="H32" s="9" t="e">
        <f t="shared" si="1"/>
        <v>#REF!</v>
      </c>
      <c r="I32" s="16" t="e">
        <f t="shared" si="0"/>
        <v>#REF!</v>
      </c>
      <c r="J32" s="18" t="e">
        <f t="shared" si="2"/>
        <v>#REF!</v>
      </c>
    </row>
    <row r="33" spans="1:10" ht="12.75">
      <c r="A33" s="8" t="s">
        <v>74</v>
      </c>
      <c r="B33" s="7">
        <v>15</v>
      </c>
      <c r="C33" s="8">
        <v>844</v>
      </c>
      <c r="D33" s="9" t="e">
        <f>1!#REF!</f>
        <v>#REF!</v>
      </c>
      <c r="E33" s="9" t="e">
        <f>1!#REF!</f>
        <v>#REF!</v>
      </c>
      <c r="F33" s="8" t="s">
        <v>75</v>
      </c>
      <c r="G33" s="13">
        <v>0.08</v>
      </c>
      <c r="H33" s="9" t="e">
        <f t="shared" si="1"/>
        <v>#REF!</v>
      </c>
      <c r="I33" s="16" t="e">
        <f t="shared" si="0"/>
        <v>#REF!</v>
      </c>
      <c r="J33" s="18" t="e">
        <f t="shared" si="2"/>
        <v>#REF!</v>
      </c>
    </row>
    <row r="34" spans="1:10" ht="12.75">
      <c r="A34" s="8" t="s">
        <v>74</v>
      </c>
      <c r="B34" s="7">
        <v>16.5</v>
      </c>
      <c r="C34" s="8">
        <v>1025</v>
      </c>
      <c r="D34" s="9" t="e">
        <f>1!#REF!</f>
        <v>#REF!</v>
      </c>
      <c r="E34" s="9" t="e">
        <f>1!#REF!</f>
        <v>#REF!</v>
      </c>
      <c r="F34" s="8" t="s">
        <v>75</v>
      </c>
      <c r="G34" s="13">
        <v>0.08</v>
      </c>
      <c r="H34" s="9" t="e">
        <f t="shared" si="1"/>
        <v>#REF!</v>
      </c>
      <c r="I34" s="16" t="e">
        <f t="shared" si="0"/>
        <v>#REF!</v>
      </c>
      <c r="J34" s="18" t="e">
        <f t="shared" si="2"/>
        <v>#REF!</v>
      </c>
    </row>
    <row r="35" spans="1:10" ht="12.75">
      <c r="A35" s="8" t="s">
        <v>74</v>
      </c>
      <c r="B35" s="7">
        <v>18</v>
      </c>
      <c r="C35" s="8">
        <v>1220</v>
      </c>
      <c r="D35" s="9" t="e">
        <f>1!#REF!</f>
        <v>#REF!</v>
      </c>
      <c r="E35" s="9" t="e">
        <f>1!#REF!</f>
        <v>#REF!</v>
      </c>
      <c r="F35" s="8" t="s">
        <v>75</v>
      </c>
      <c r="G35" s="13">
        <v>0.08</v>
      </c>
      <c r="H35" s="9" t="e">
        <f t="shared" si="1"/>
        <v>#REF!</v>
      </c>
      <c r="I35" s="16" t="e">
        <f t="shared" si="0"/>
        <v>#REF!</v>
      </c>
      <c r="J35" s="18" t="e">
        <f t="shared" si="2"/>
        <v>#REF!</v>
      </c>
    </row>
    <row r="36" spans="1:10" ht="12.75">
      <c r="A36" s="8" t="s">
        <v>74</v>
      </c>
      <c r="B36" s="7">
        <v>19.5</v>
      </c>
      <c r="C36" s="8">
        <v>1405</v>
      </c>
      <c r="D36" s="9" t="e">
        <f>1!#REF!</f>
        <v>#REF!</v>
      </c>
      <c r="E36" s="9" t="e">
        <f>1!#REF!</f>
        <v>#REF!</v>
      </c>
      <c r="F36" s="8" t="s">
        <v>75</v>
      </c>
      <c r="G36" s="13">
        <v>0.08</v>
      </c>
      <c r="H36" s="9" t="e">
        <f t="shared" si="1"/>
        <v>#REF!</v>
      </c>
      <c r="I36" s="16" t="e">
        <f t="shared" si="0"/>
        <v>#REF!</v>
      </c>
      <c r="J36" s="18" t="e">
        <f t="shared" si="2"/>
        <v>#REF!</v>
      </c>
    </row>
    <row r="37" spans="1:10" ht="12.75">
      <c r="A37" s="8" t="s">
        <v>74</v>
      </c>
      <c r="B37" s="7">
        <v>21</v>
      </c>
      <c r="C37" s="8">
        <v>1635</v>
      </c>
      <c r="D37" s="9" t="e">
        <f>1!#REF!</f>
        <v>#REF!</v>
      </c>
      <c r="E37" s="9" t="e">
        <f>1!#REF!</f>
        <v>#REF!</v>
      </c>
      <c r="F37" s="8" t="s">
        <v>75</v>
      </c>
      <c r="G37" s="13">
        <v>0.08</v>
      </c>
      <c r="H37" s="9" t="e">
        <f t="shared" si="1"/>
        <v>#REF!</v>
      </c>
      <c r="I37" s="16" t="e">
        <f t="shared" si="0"/>
        <v>#REF!</v>
      </c>
      <c r="J37" s="18" t="e">
        <f t="shared" si="2"/>
        <v>#REF!</v>
      </c>
    </row>
    <row r="38" spans="1:10" ht="12.75">
      <c r="A38" s="8" t="s">
        <v>74</v>
      </c>
      <c r="B38" s="7">
        <v>22.5</v>
      </c>
      <c r="C38" s="8">
        <v>1850</v>
      </c>
      <c r="D38" s="9" t="e">
        <f>1!#REF!</f>
        <v>#REF!</v>
      </c>
      <c r="E38" s="9" t="e">
        <f>1!#REF!</f>
        <v>#REF!</v>
      </c>
      <c r="F38" s="8" t="s">
        <v>75</v>
      </c>
      <c r="G38" s="13">
        <v>0.08</v>
      </c>
      <c r="H38" s="9" t="e">
        <f t="shared" si="1"/>
        <v>#REF!</v>
      </c>
      <c r="I38" s="16" t="e">
        <f t="shared" si="0"/>
        <v>#REF!</v>
      </c>
      <c r="J38" s="18" t="e">
        <f t="shared" si="2"/>
        <v>#REF!</v>
      </c>
    </row>
    <row r="39" spans="1:10" ht="12.75">
      <c r="A39" s="8" t="s">
        <v>74</v>
      </c>
      <c r="B39" s="7">
        <v>24</v>
      </c>
      <c r="C39" s="8">
        <v>2110</v>
      </c>
      <c r="D39" s="9" t="e">
        <f>1!#REF!</f>
        <v>#REF!</v>
      </c>
      <c r="E39" s="9" t="e">
        <f>1!#REF!</f>
        <v>#REF!</v>
      </c>
      <c r="F39" s="8" t="s">
        <v>75</v>
      </c>
      <c r="G39" s="13">
        <v>0.08</v>
      </c>
      <c r="H39" s="9" t="e">
        <f t="shared" si="1"/>
        <v>#REF!</v>
      </c>
      <c r="I39" s="16" t="e">
        <f t="shared" si="0"/>
        <v>#REF!</v>
      </c>
      <c r="J39" s="18" t="e">
        <f t="shared" si="2"/>
        <v>#REF!</v>
      </c>
    </row>
    <row r="40" spans="1:10" ht="12.75">
      <c r="A40" s="8" t="s">
        <v>74</v>
      </c>
      <c r="B40" s="7">
        <v>25.5</v>
      </c>
      <c r="C40" s="8">
        <v>2390</v>
      </c>
      <c r="D40" s="9" t="e">
        <f>1!#REF!</f>
        <v>#REF!</v>
      </c>
      <c r="E40" s="9" t="e">
        <f>1!#REF!</f>
        <v>#REF!</v>
      </c>
      <c r="F40" s="8" t="s">
        <v>75</v>
      </c>
      <c r="G40" s="13">
        <v>0.08</v>
      </c>
      <c r="H40" s="9" t="e">
        <f t="shared" si="1"/>
        <v>#REF!</v>
      </c>
      <c r="I40" s="16" t="e">
        <f t="shared" si="0"/>
        <v>#REF!</v>
      </c>
      <c r="J40" s="18" t="e">
        <f t="shared" si="2"/>
        <v>#REF!</v>
      </c>
    </row>
    <row r="41" spans="1:10" ht="12.75">
      <c r="A41" s="8" t="s">
        <v>74</v>
      </c>
      <c r="B41" s="7">
        <v>27</v>
      </c>
      <c r="C41" s="8">
        <v>2685</v>
      </c>
      <c r="D41" s="9" t="e">
        <f>1!#REF!</f>
        <v>#REF!</v>
      </c>
      <c r="E41" s="9" t="e">
        <f>1!#REF!</f>
        <v>#REF!</v>
      </c>
      <c r="F41" s="8" t="s">
        <v>75</v>
      </c>
      <c r="G41" s="13">
        <v>0.08</v>
      </c>
      <c r="H41" s="9" t="e">
        <f t="shared" si="1"/>
        <v>#REF!</v>
      </c>
      <c r="I41" s="16" t="e">
        <f t="shared" si="0"/>
        <v>#REF!</v>
      </c>
      <c r="J41" s="18" t="e">
        <f t="shared" si="2"/>
        <v>#REF!</v>
      </c>
    </row>
    <row r="42" spans="1:10" ht="12.75">
      <c r="A42" s="8" t="s">
        <v>74</v>
      </c>
      <c r="B42" s="7">
        <v>28</v>
      </c>
      <c r="C42" s="8">
        <v>2910</v>
      </c>
      <c r="D42" s="9" t="e">
        <f>1!#REF!</f>
        <v>#REF!</v>
      </c>
      <c r="E42" s="9" t="e">
        <f>1!#REF!</f>
        <v>#REF!</v>
      </c>
      <c r="F42" s="8" t="s">
        <v>75</v>
      </c>
      <c r="G42" s="13">
        <v>0.08</v>
      </c>
      <c r="H42" s="9" t="e">
        <f t="shared" si="1"/>
        <v>#REF!</v>
      </c>
      <c r="I42" s="16" t="e">
        <f t="shared" si="0"/>
        <v>#REF!</v>
      </c>
      <c r="J42" s="18" t="e">
        <f t="shared" si="2"/>
        <v>#REF!</v>
      </c>
    </row>
    <row r="43" spans="1:10" ht="12.75">
      <c r="A43" s="8" t="s">
        <v>74</v>
      </c>
      <c r="B43" s="7">
        <v>30.5</v>
      </c>
      <c r="C43" s="8">
        <v>3490</v>
      </c>
      <c r="D43" s="9" t="e">
        <f>1!#REF!</f>
        <v>#REF!</v>
      </c>
      <c r="E43" s="9" t="e">
        <f>1!#REF!</f>
        <v>#REF!</v>
      </c>
      <c r="F43" s="8" t="s">
        <v>75</v>
      </c>
      <c r="G43" s="13">
        <v>0.08</v>
      </c>
      <c r="H43" s="9" t="e">
        <f t="shared" si="1"/>
        <v>#REF!</v>
      </c>
      <c r="I43" s="16" t="e">
        <f t="shared" si="0"/>
        <v>#REF!</v>
      </c>
      <c r="J43" s="18" t="e">
        <f t="shared" si="2"/>
        <v>#REF!</v>
      </c>
    </row>
    <row r="44" spans="1:10" ht="12.75">
      <c r="A44" s="8" t="s">
        <v>74</v>
      </c>
      <c r="B44" s="7">
        <v>32</v>
      </c>
      <c r="C44" s="8">
        <v>3845</v>
      </c>
      <c r="D44" s="9" t="e">
        <f>1!#REF!</f>
        <v>#REF!</v>
      </c>
      <c r="E44" s="9" t="e">
        <f>1!#REF!</f>
        <v>#REF!</v>
      </c>
      <c r="F44" s="8" t="s">
        <v>75</v>
      </c>
      <c r="G44" s="13">
        <v>0.08</v>
      </c>
      <c r="H44" s="9" t="e">
        <f t="shared" si="1"/>
        <v>#REF!</v>
      </c>
      <c r="I44" s="16" t="e">
        <f t="shared" si="0"/>
        <v>#REF!</v>
      </c>
      <c r="J44" s="18" t="e">
        <f t="shared" si="2"/>
        <v>#REF!</v>
      </c>
    </row>
    <row r="45" spans="1:10" ht="12.75">
      <c r="A45" s="8" t="s">
        <v>74</v>
      </c>
      <c r="B45" s="7">
        <v>33.5</v>
      </c>
      <c r="C45" s="8">
        <v>4220</v>
      </c>
      <c r="D45" s="9" t="e">
        <f>1!#REF!</f>
        <v>#REF!</v>
      </c>
      <c r="E45" s="9" t="e">
        <f>1!#REF!</f>
        <v>#REF!</v>
      </c>
      <c r="F45" s="8" t="s">
        <v>75</v>
      </c>
      <c r="G45" s="13">
        <v>0.08</v>
      </c>
      <c r="H45" s="9" t="e">
        <f t="shared" si="1"/>
        <v>#REF!</v>
      </c>
      <c r="I45" s="16" t="e">
        <f t="shared" si="0"/>
        <v>#REF!</v>
      </c>
      <c r="J45" s="18" t="e">
        <f t="shared" si="2"/>
        <v>#REF!</v>
      </c>
    </row>
    <row r="46" spans="1:10" ht="12.75">
      <c r="A46" s="8" t="s">
        <v>74</v>
      </c>
      <c r="B46" s="7">
        <v>37</v>
      </c>
      <c r="C46" s="8">
        <v>5015</v>
      </c>
      <c r="D46" s="9" t="e">
        <f>1!#REF!</f>
        <v>#REF!</v>
      </c>
      <c r="E46" s="9" t="e">
        <f>1!#REF!</f>
        <v>#REF!</v>
      </c>
      <c r="F46" s="8" t="s">
        <v>75</v>
      </c>
      <c r="G46" s="13">
        <v>0.08</v>
      </c>
      <c r="H46" s="9" t="e">
        <f t="shared" si="1"/>
        <v>#REF!</v>
      </c>
      <c r="I46" s="16" t="e">
        <f t="shared" si="0"/>
        <v>#REF!</v>
      </c>
      <c r="J46" s="18" t="e">
        <f t="shared" si="2"/>
        <v>#REF!</v>
      </c>
    </row>
    <row r="47" spans="1:10" ht="12.75">
      <c r="A47" s="8" t="s">
        <v>74</v>
      </c>
      <c r="B47" s="7">
        <v>39.5</v>
      </c>
      <c r="C47" s="8">
        <v>5740</v>
      </c>
      <c r="D47" s="9" t="e">
        <f>1!#REF!</f>
        <v>#REF!</v>
      </c>
      <c r="E47" s="9" t="e">
        <f>1!#REF!</f>
        <v>#REF!</v>
      </c>
      <c r="F47" s="8" t="s">
        <v>75</v>
      </c>
      <c r="G47" s="13">
        <v>0.08</v>
      </c>
      <c r="H47" s="9" t="e">
        <f t="shared" si="1"/>
        <v>#REF!</v>
      </c>
      <c r="I47" s="16" t="e">
        <f t="shared" si="0"/>
        <v>#REF!</v>
      </c>
      <c r="J47" s="18" t="e">
        <f t="shared" si="2"/>
        <v>#REF!</v>
      </c>
    </row>
    <row r="48" spans="1:10" ht="12.75">
      <c r="A48" s="8" t="s">
        <v>74</v>
      </c>
      <c r="B48" s="7">
        <v>42</v>
      </c>
      <c r="C48" s="8">
        <v>6535</v>
      </c>
      <c r="D48" s="9" t="e">
        <f>1!#REF!</f>
        <v>#REF!</v>
      </c>
      <c r="E48" s="9" t="e">
        <f>1!#REF!</f>
        <v>#REF!</v>
      </c>
      <c r="F48" s="8" t="s">
        <v>75</v>
      </c>
      <c r="G48" s="13">
        <v>0.08</v>
      </c>
      <c r="H48" s="9" t="e">
        <f t="shared" si="1"/>
        <v>#REF!</v>
      </c>
      <c r="I48" s="16" t="e">
        <f t="shared" si="0"/>
        <v>#REF!</v>
      </c>
      <c r="J48" s="18" t="e">
        <f t="shared" si="2"/>
        <v>#REF!</v>
      </c>
    </row>
    <row r="49" spans="1:10" ht="12.75">
      <c r="A49" s="8" t="s">
        <v>74</v>
      </c>
      <c r="B49" s="7">
        <v>44.5</v>
      </c>
      <c r="C49" s="8">
        <v>7385</v>
      </c>
      <c r="D49" s="9" t="e">
        <f>1!#REF!</f>
        <v>#REF!</v>
      </c>
      <c r="E49" s="9" t="e">
        <f>1!#REF!</f>
        <v>#REF!</v>
      </c>
      <c r="F49" s="8" t="s">
        <v>75</v>
      </c>
      <c r="G49" s="13">
        <v>0.08</v>
      </c>
      <c r="H49" s="9" t="e">
        <f t="shared" si="1"/>
        <v>#REF!</v>
      </c>
      <c r="I49" s="16" t="e">
        <f t="shared" si="0"/>
        <v>#REF!</v>
      </c>
      <c r="J49" s="18" t="e">
        <f t="shared" si="2"/>
        <v>#REF!</v>
      </c>
    </row>
    <row r="50" spans="1:10" ht="12.75">
      <c r="A50" s="8" t="s">
        <v>74</v>
      </c>
      <c r="B50" s="7">
        <v>47.5</v>
      </c>
      <c r="C50" s="8">
        <v>8430</v>
      </c>
      <c r="D50" s="9" t="e">
        <f>1!#REF!</f>
        <v>#REF!</v>
      </c>
      <c r="E50" s="9" t="e">
        <f>1!#REF!</f>
        <v>#REF!</v>
      </c>
      <c r="F50" s="8" t="s">
        <v>75</v>
      </c>
      <c r="G50" s="13">
        <v>0.08</v>
      </c>
      <c r="H50" s="9" t="e">
        <f t="shared" si="1"/>
        <v>#REF!</v>
      </c>
      <c r="I50" s="16" t="e">
        <f t="shared" si="0"/>
        <v>#REF!</v>
      </c>
      <c r="J50" s="18" t="e">
        <f t="shared" si="2"/>
        <v>#REF!</v>
      </c>
    </row>
    <row r="51" spans="1:10" ht="12.75">
      <c r="A51" s="8" t="s">
        <v>74</v>
      </c>
      <c r="B51" s="7">
        <v>51</v>
      </c>
      <c r="C51" s="8">
        <v>9545</v>
      </c>
      <c r="D51" s="9" t="e">
        <f>1!#REF!</f>
        <v>#REF!</v>
      </c>
      <c r="E51" s="9" t="e">
        <f>1!#REF!</f>
        <v>#REF!</v>
      </c>
      <c r="F51" s="8" t="s">
        <v>75</v>
      </c>
      <c r="G51" s="13">
        <v>0.08</v>
      </c>
      <c r="H51" s="9" t="e">
        <f t="shared" si="1"/>
        <v>#REF!</v>
      </c>
      <c r="I51" s="16" t="e">
        <f t="shared" si="0"/>
        <v>#REF!</v>
      </c>
      <c r="J51" s="18" t="e">
        <f t="shared" si="2"/>
        <v>#REF!</v>
      </c>
    </row>
    <row r="52" spans="1:10" ht="12.75">
      <c r="A52" s="8" t="s">
        <v>74</v>
      </c>
      <c r="B52" s="7">
        <v>56</v>
      </c>
      <c r="C52" s="8">
        <v>11650</v>
      </c>
      <c r="D52" s="9" t="e">
        <f>1!#REF!</f>
        <v>#REF!</v>
      </c>
      <c r="E52" s="9" t="e">
        <f>1!#REF!</f>
        <v>#REF!</v>
      </c>
      <c r="F52" s="8" t="s">
        <v>75</v>
      </c>
      <c r="G52" s="13">
        <v>0.08</v>
      </c>
      <c r="H52" s="9" t="e">
        <f t="shared" si="1"/>
        <v>#REF!</v>
      </c>
      <c r="I52" s="16" t="e">
        <f t="shared" si="0"/>
        <v>#REF!</v>
      </c>
      <c r="J52" s="18" t="e">
        <f t="shared" si="2"/>
        <v>#REF!</v>
      </c>
    </row>
    <row r="53" spans="1:10" ht="12.75">
      <c r="A53" s="8" t="s">
        <v>76</v>
      </c>
      <c r="B53" s="7">
        <v>0.65</v>
      </c>
      <c r="C53" s="8">
        <v>2.4</v>
      </c>
      <c r="D53" s="9" t="e">
        <f>#REF!</f>
        <v>#REF!</v>
      </c>
      <c r="E53" s="9" t="e">
        <f>#REF!</f>
        <v>#REF!</v>
      </c>
      <c r="F53" s="8" t="s">
        <v>77</v>
      </c>
      <c r="G53" s="13">
        <v>0.05</v>
      </c>
      <c r="H53" s="9" t="e">
        <f t="shared" si="1"/>
        <v>#REF!</v>
      </c>
      <c r="I53" s="16" t="e">
        <f t="shared" si="0"/>
        <v>#REF!</v>
      </c>
      <c r="J53" s="18" t="e">
        <f t="shared" si="2"/>
        <v>#REF!</v>
      </c>
    </row>
    <row r="54" spans="1:10" ht="12.75">
      <c r="A54" s="8" t="s">
        <v>76</v>
      </c>
      <c r="B54" s="7">
        <v>0.75</v>
      </c>
      <c r="C54" s="8">
        <v>2.8</v>
      </c>
      <c r="D54" s="9" t="e">
        <f>#REF!</f>
        <v>#REF!</v>
      </c>
      <c r="E54" s="9" t="e">
        <f>#REF!</f>
        <v>#REF!</v>
      </c>
      <c r="F54" s="8" t="s">
        <v>77</v>
      </c>
      <c r="G54" s="13">
        <v>0.05</v>
      </c>
      <c r="H54" s="9" t="e">
        <f t="shared" si="1"/>
        <v>#REF!</v>
      </c>
      <c r="I54" s="16" t="e">
        <f t="shared" si="0"/>
        <v>#REF!</v>
      </c>
      <c r="J54" s="18" t="e">
        <f t="shared" si="2"/>
        <v>#REF!</v>
      </c>
    </row>
    <row r="55" spans="1:10" ht="12.75">
      <c r="A55" s="8" t="s">
        <v>76</v>
      </c>
      <c r="B55" s="7">
        <v>0.8</v>
      </c>
      <c r="C55" s="8">
        <v>3.3</v>
      </c>
      <c r="D55" s="9" t="e">
        <f>#REF!</f>
        <v>#REF!</v>
      </c>
      <c r="E55" s="9" t="e">
        <f>#REF!</f>
        <v>#REF!</v>
      </c>
      <c r="F55" s="8" t="s">
        <v>77</v>
      </c>
      <c r="G55" s="13">
        <v>0.05</v>
      </c>
      <c r="H55" s="9" t="e">
        <f t="shared" si="1"/>
        <v>#REF!</v>
      </c>
      <c r="I55" s="16" t="e">
        <f t="shared" si="0"/>
        <v>#REF!</v>
      </c>
      <c r="J55" s="18" t="e">
        <f t="shared" si="2"/>
        <v>#REF!</v>
      </c>
    </row>
    <row r="56" spans="1:10" ht="12.75">
      <c r="A56" s="8" t="s">
        <v>76</v>
      </c>
      <c r="B56" s="7">
        <v>0.85</v>
      </c>
      <c r="C56" s="8">
        <v>3.8</v>
      </c>
      <c r="D56" s="9" t="e">
        <f>#REF!</f>
        <v>#REF!</v>
      </c>
      <c r="E56" s="9" t="e">
        <f>#REF!</f>
        <v>#REF!</v>
      </c>
      <c r="F56" s="8" t="s">
        <v>77</v>
      </c>
      <c r="G56" s="13">
        <v>0.05</v>
      </c>
      <c r="H56" s="9" t="e">
        <f t="shared" si="1"/>
        <v>#REF!</v>
      </c>
      <c r="I56" s="16" t="e">
        <f t="shared" si="0"/>
        <v>#REF!</v>
      </c>
      <c r="J56" s="18" t="e">
        <f t="shared" si="2"/>
        <v>#REF!</v>
      </c>
    </row>
    <row r="57" spans="1:10" ht="12.75">
      <c r="A57" s="8" t="s">
        <v>76</v>
      </c>
      <c r="B57" s="7">
        <v>0.9</v>
      </c>
      <c r="C57" s="8">
        <v>4.3</v>
      </c>
      <c r="D57" s="9" t="e">
        <f>#REF!</f>
        <v>#REF!</v>
      </c>
      <c r="E57" s="9" t="e">
        <f>#REF!</f>
        <v>#REF!</v>
      </c>
      <c r="F57" s="8" t="s">
        <v>77</v>
      </c>
      <c r="G57" s="13">
        <v>0.05</v>
      </c>
      <c r="H57" s="9" t="e">
        <f t="shared" si="1"/>
        <v>#REF!</v>
      </c>
      <c r="I57" s="16" t="e">
        <f t="shared" si="0"/>
        <v>#REF!</v>
      </c>
      <c r="J57" s="18" t="e">
        <f t="shared" si="2"/>
        <v>#REF!</v>
      </c>
    </row>
    <row r="58" spans="1:10" ht="12.75">
      <c r="A58" s="8" t="s">
        <v>76</v>
      </c>
      <c r="B58" s="7">
        <v>1</v>
      </c>
      <c r="C58" s="8">
        <v>5.6</v>
      </c>
      <c r="D58" s="9" t="e">
        <f>#REF!</f>
        <v>#REF!</v>
      </c>
      <c r="E58" s="9" t="e">
        <f>#REF!</f>
        <v>#REF!</v>
      </c>
      <c r="F58" s="8" t="s">
        <v>77</v>
      </c>
      <c r="G58" s="13">
        <v>0.05</v>
      </c>
      <c r="H58" s="9" t="e">
        <f t="shared" si="1"/>
        <v>#REF!</v>
      </c>
      <c r="I58" s="16" t="e">
        <f t="shared" si="0"/>
        <v>#REF!</v>
      </c>
      <c r="J58" s="18" t="e">
        <f t="shared" si="2"/>
        <v>#REF!</v>
      </c>
    </row>
    <row r="59" spans="1:10" ht="12.75">
      <c r="A59" s="8" t="s">
        <v>76</v>
      </c>
      <c r="B59" s="7">
        <v>1.1</v>
      </c>
      <c r="C59" s="8">
        <v>6.2</v>
      </c>
      <c r="D59" s="9" t="e">
        <f>#REF!</f>
        <v>#REF!</v>
      </c>
      <c r="E59" s="9" t="e">
        <f>#REF!</f>
        <v>#REF!</v>
      </c>
      <c r="F59" s="8" t="s">
        <v>77</v>
      </c>
      <c r="G59" s="13">
        <v>0.05</v>
      </c>
      <c r="H59" s="9" t="e">
        <f t="shared" si="1"/>
        <v>#REF!</v>
      </c>
      <c r="I59" s="16" t="e">
        <f t="shared" si="0"/>
        <v>#REF!</v>
      </c>
      <c r="J59" s="18" t="e">
        <f t="shared" si="2"/>
        <v>#REF!</v>
      </c>
    </row>
    <row r="60" spans="1:10" ht="12.75">
      <c r="A60" s="8" t="s">
        <v>76</v>
      </c>
      <c r="B60" s="7">
        <v>1.2</v>
      </c>
      <c r="C60" s="8">
        <v>7.9</v>
      </c>
      <c r="D60" s="9" t="e">
        <f>#REF!</f>
        <v>#REF!</v>
      </c>
      <c r="E60" s="9" t="e">
        <f>#REF!</f>
        <v>#REF!</v>
      </c>
      <c r="F60" s="8" t="s">
        <v>77</v>
      </c>
      <c r="G60" s="13">
        <v>0.05</v>
      </c>
      <c r="H60" s="9" t="e">
        <f t="shared" si="1"/>
        <v>#REF!</v>
      </c>
      <c r="I60" s="16" t="e">
        <f t="shared" si="0"/>
        <v>#REF!</v>
      </c>
      <c r="J60" s="18" t="e">
        <f t="shared" si="2"/>
        <v>#REF!</v>
      </c>
    </row>
    <row r="61" spans="1:10" ht="12.75">
      <c r="A61" s="8" t="s">
        <v>76</v>
      </c>
      <c r="B61" s="7">
        <v>1.4</v>
      </c>
      <c r="C61" s="8">
        <v>10</v>
      </c>
      <c r="D61" s="9" t="e">
        <f>#REF!</f>
        <v>#REF!</v>
      </c>
      <c r="E61" s="9" t="e">
        <f>#REF!</f>
        <v>#REF!</v>
      </c>
      <c r="F61" s="8" t="s">
        <v>77</v>
      </c>
      <c r="G61" s="13">
        <v>0.05</v>
      </c>
      <c r="H61" s="9" t="e">
        <f t="shared" si="1"/>
        <v>#REF!</v>
      </c>
      <c r="I61" s="16" t="e">
        <f t="shared" si="0"/>
        <v>#REF!</v>
      </c>
      <c r="J61" s="18" t="e">
        <f t="shared" si="2"/>
        <v>#REF!</v>
      </c>
    </row>
    <row r="62" spans="1:10" ht="12.75">
      <c r="A62" s="8" t="s">
        <v>76</v>
      </c>
      <c r="B62" s="7">
        <v>1.6</v>
      </c>
      <c r="C62" s="8">
        <v>12.3</v>
      </c>
      <c r="D62" s="9" t="e">
        <f>#REF!</f>
        <v>#REF!</v>
      </c>
      <c r="E62" s="9" t="e">
        <f>#REF!</f>
        <v>#REF!</v>
      </c>
      <c r="F62" s="8" t="s">
        <v>77</v>
      </c>
      <c r="G62" s="13">
        <v>0.05</v>
      </c>
      <c r="H62" s="9" t="e">
        <f t="shared" si="1"/>
        <v>#REF!</v>
      </c>
      <c r="I62" s="16" t="e">
        <f t="shared" si="0"/>
        <v>#REF!</v>
      </c>
      <c r="J62" s="18" t="e">
        <f t="shared" si="2"/>
        <v>#REF!</v>
      </c>
    </row>
    <row r="63" spans="1:10" ht="12.75">
      <c r="A63" s="8" t="s">
        <v>76</v>
      </c>
      <c r="B63" s="7">
        <v>1.8</v>
      </c>
      <c r="C63" s="8">
        <v>17.6</v>
      </c>
      <c r="D63" s="9" t="e">
        <f>#REF!</f>
        <v>#REF!</v>
      </c>
      <c r="E63" s="9" t="e">
        <f>#REF!</f>
        <v>#REF!</v>
      </c>
      <c r="F63" s="8" t="s">
        <v>77</v>
      </c>
      <c r="G63" s="13">
        <v>0.05</v>
      </c>
      <c r="H63" s="9" t="e">
        <f t="shared" si="1"/>
        <v>#REF!</v>
      </c>
      <c r="I63" s="16" t="e">
        <f t="shared" si="0"/>
        <v>#REF!</v>
      </c>
      <c r="J63" s="18" t="e">
        <f t="shared" si="2"/>
        <v>#REF!</v>
      </c>
    </row>
    <row r="64" spans="1:10" ht="12.75">
      <c r="A64" s="8" t="s">
        <v>76</v>
      </c>
      <c r="B64" s="7">
        <v>2</v>
      </c>
      <c r="C64" s="8">
        <v>20.7</v>
      </c>
      <c r="D64" s="9" t="e">
        <f>#REF!</f>
        <v>#REF!</v>
      </c>
      <c r="E64" s="9" t="e">
        <f>#REF!</f>
        <v>#REF!</v>
      </c>
      <c r="F64" s="8" t="s">
        <v>77</v>
      </c>
      <c r="G64" s="13">
        <v>0.05</v>
      </c>
      <c r="H64" s="9" t="e">
        <f t="shared" si="1"/>
        <v>#REF!</v>
      </c>
      <c r="I64" s="16" t="e">
        <f t="shared" si="0"/>
        <v>#REF!</v>
      </c>
      <c r="J64" s="18" t="e">
        <f t="shared" si="2"/>
        <v>#REF!</v>
      </c>
    </row>
    <row r="65" spans="1:10" ht="12.75">
      <c r="A65" s="8" t="s">
        <v>76</v>
      </c>
      <c r="B65" s="7">
        <v>2.2</v>
      </c>
      <c r="C65" s="8">
        <v>23.9</v>
      </c>
      <c r="D65" s="9" t="e">
        <f>#REF!</f>
        <v>#REF!</v>
      </c>
      <c r="E65" s="9" t="e">
        <f>#REF!</f>
        <v>#REF!</v>
      </c>
      <c r="F65" s="8" t="s">
        <v>77</v>
      </c>
      <c r="G65" s="13">
        <v>0.05</v>
      </c>
      <c r="H65" s="9" t="e">
        <f t="shared" si="1"/>
        <v>#REF!</v>
      </c>
      <c r="I65" s="16" t="e">
        <f t="shared" si="0"/>
        <v>#REF!</v>
      </c>
      <c r="J65" s="18" t="e">
        <f t="shared" si="2"/>
        <v>#REF!</v>
      </c>
    </row>
    <row r="66" spans="1:10" ht="12.75">
      <c r="A66" s="8" t="s">
        <v>76</v>
      </c>
      <c r="B66" s="7">
        <v>2.4</v>
      </c>
      <c r="C66" s="8">
        <v>31.1</v>
      </c>
      <c r="D66" s="9" t="e">
        <f>#REF!</f>
        <v>#REF!</v>
      </c>
      <c r="E66" s="9" t="e">
        <f>#REF!</f>
        <v>#REF!</v>
      </c>
      <c r="F66" s="8" t="s">
        <v>77</v>
      </c>
      <c r="G66" s="13">
        <v>0.05</v>
      </c>
      <c r="H66" s="9" t="e">
        <f t="shared" si="1"/>
        <v>#REF!</v>
      </c>
      <c r="I66" s="16" t="e">
        <f t="shared" si="0"/>
        <v>#REF!</v>
      </c>
      <c r="J66" s="18" t="e">
        <f t="shared" si="2"/>
        <v>#REF!</v>
      </c>
    </row>
    <row r="67" spans="1:10" ht="12.75">
      <c r="A67" s="8" t="s">
        <v>76</v>
      </c>
      <c r="B67" s="7">
        <v>2.8</v>
      </c>
      <c r="C67" s="8">
        <v>39.4</v>
      </c>
      <c r="D67" s="9" t="e">
        <f>#REF!</f>
        <v>#REF!</v>
      </c>
      <c r="E67" s="9" t="e">
        <f>#REF!</f>
        <v>#REF!</v>
      </c>
      <c r="F67" s="8" t="s">
        <v>77</v>
      </c>
      <c r="G67" s="13">
        <v>0.05</v>
      </c>
      <c r="H67" s="9" t="e">
        <f t="shared" si="1"/>
        <v>#REF!</v>
      </c>
      <c r="I67" s="16" t="e">
        <f aca="true" t="shared" si="3" ref="I67:I130">IF(OR(D67=0,E67=0),,E67/(D67*(1+G67))-1)</f>
        <v>#REF!</v>
      </c>
      <c r="J67" s="18" t="e">
        <f t="shared" si="2"/>
        <v>#REF!</v>
      </c>
    </row>
    <row r="68" spans="1:10" ht="12.75">
      <c r="A68" s="8" t="s">
        <v>76</v>
      </c>
      <c r="B68" s="7">
        <v>3.1</v>
      </c>
      <c r="C68" s="8">
        <v>49.2</v>
      </c>
      <c r="D68" s="9" t="e">
        <f>#REF!</f>
        <v>#REF!</v>
      </c>
      <c r="E68" s="9" t="e">
        <f>#REF!</f>
        <v>#REF!</v>
      </c>
      <c r="F68" s="8" t="s">
        <v>77</v>
      </c>
      <c r="G68" s="13">
        <v>0.05</v>
      </c>
      <c r="H68" s="9" t="e">
        <f aca="true" t="shared" si="4" ref="H68:H131">D68*(1+G68)/C68*1000</f>
        <v>#REF!</v>
      </c>
      <c r="I68" s="16" t="e">
        <f t="shared" si="3"/>
        <v>#REF!</v>
      </c>
      <c r="J68" s="18" t="e">
        <f aca="true" t="shared" si="5" ref="J68:J131">IF(OR(D68=0,E68=0),,1.43/(I68+1)-1)</f>
        <v>#REF!</v>
      </c>
    </row>
    <row r="69" spans="1:10" ht="12.75">
      <c r="A69" s="8" t="s">
        <v>76</v>
      </c>
      <c r="B69" s="7">
        <v>3.4</v>
      </c>
      <c r="C69" s="8">
        <v>59.4</v>
      </c>
      <c r="D69" s="9" t="e">
        <f>#REF!</f>
        <v>#REF!</v>
      </c>
      <c r="E69" s="9" t="e">
        <f>#REF!</f>
        <v>#REF!</v>
      </c>
      <c r="F69" s="8" t="s">
        <v>77</v>
      </c>
      <c r="G69" s="13">
        <v>0.05</v>
      </c>
      <c r="H69" s="9" t="e">
        <f t="shared" si="4"/>
        <v>#REF!</v>
      </c>
      <c r="I69" s="16" t="e">
        <f t="shared" si="3"/>
        <v>#REF!</v>
      </c>
      <c r="J69" s="18" t="e">
        <f t="shared" si="5"/>
        <v>#REF!</v>
      </c>
    </row>
    <row r="70" spans="1:10" ht="12.75">
      <c r="A70" s="8" t="s">
        <v>76</v>
      </c>
      <c r="B70" s="7">
        <v>3.7</v>
      </c>
      <c r="C70" s="8">
        <v>70.5</v>
      </c>
      <c r="D70" s="9" t="e">
        <f>#REF!</f>
        <v>#REF!</v>
      </c>
      <c r="E70" s="9" t="e">
        <f>#REF!</f>
        <v>#REF!</v>
      </c>
      <c r="F70" s="8" t="s">
        <v>77</v>
      </c>
      <c r="G70" s="13">
        <v>0.05</v>
      </c>
      <c r="H70" s="9" t="e">
        <f t="shared" si="4"/>
        <v>#REF!</v>
      </c>
      <c r="I70" s="16" t="e">
        <f t="shared" si="3"/>
        <v>#REF!</v>
      </c>
      <c r="J70" s="18" t="e">
        <f t="shared" si="5"/>
        <v>#REF!</v>
      </c>
    </row>
    <row r="71" spans="1:10" ht="12.75">
      <c r="A71" s="8" t="s">
        <v>76</v>
      </c>
      <c r="B71" s="7">
        <v>4</v>
      </c>
      <c r="C71" s="8">
        <v>82.5</v>
      </c>
      <c r="D71" s="9" t="e">
        <f>#REF!</f>
        <v>#REF!</v>
      </c>
      <c r="E71" s="9" t="e">
        <f>#REF!</f>
        <v>#REF!</v>
      </c>
      <c r="F71" s="8" t="s">
        <v>77</v>
      </c>
      <c r="G71" s="13">
        <v>0.05</v>
      </c>
      <c r="H71" s="9" t="e">
        <f t="shared" si="4"/>
        <v>#REF!</v>
      </c>
      <c r="I71" s="16" t="e">
        <f t="shared" si="3"/>
        <v>#REF!</v>
      </c>
      <c r="J71" s="18" t="e">
        <f t="shared" si="5"/>
        <v>#REF!</v>
      </c>
    </row>
    <row r="72" spans="1:10" ht="12.75">
      <c r="A72" s="8" t="s">
        <v>76</v>
      </c>
      <c r="B72" s="7">
        <v>4.3</v>
      </c>
      <c r="C72" s="8">
        <v>95.6</v>
      </c>
      <c r="D72" s="9" t="e">
        <f>#REF!</f>
        <v>#REF!</v>
      </c>
      <c r="E72" s="9" t="e">
        <f>#REF!</f>
        <v>#REF!</v>
      </c>
      <c r="F72" s="8" t="s">
        <v>77</v>
      </c>
      <c r="G72" s="13">
        <v>0.05</v>
      </c>
      <c r="H72" s="9" t="e">
        <f t="shared" si="4"/>
        <v>#REF!</v>
      </c>
      <c r="I72" s="16" t="e">
        <f t="shared" si="3"/>
        <v>#REF!</v>
      </c>
      <c r="J72" s="18" t="e">
        <f t="shared" si="5"/>
        <v>#REF!</v>
      </c>
    </row>
    <row r="73" spans="1:10" ht="12.75">
      <c r="A73" s="8" t="s">
        <v>76</v>
      </c>
      <c r="B73" s="7">
        <v>4.6</v>
      </c>
      <c r="C73" s="8">
        <v>109.6</v>
      </c>
      <c r="D73" s="9" t="e">
        <f>#REF!</f>
        <v>#REF!</v>
      </c>
      <c r="E73" s="9" t="e">
        <f>#REF!</f>
        <v>#REF!</v>
      </c>
      <c r="F73" s="8" t="s">
        <v>77</v>
      </c>
      <c r="G73" s="13">
        <v>0.05</v>
      </c>
      <c r="H73" s="9" t="e">
        <f t="shared" si="4"/>
        <v>#REF!</v>
      </c>
      <c r="I73" s="16" t="e">
        <f t="shared" si="3"/>
        <v>#REF!</v>
      </c>
      <c r="J73" s="18" t="e">
        <f t="shared" si="5"/>
        <v>#REF!</v>
      </c>
    </row>
    <row r="74" spans="1:10" ht="12.75">
      <c r="A74" s="8" t="s">
        <v>76</v>
      </c>
      <c r="B74" s="7">
        <v>4.9</v>
      </c>
      <c r="C74" s="8">
        <v>124.6</v>
      </c>
      <c r="D74" s="9" t="e">
        <f>#REF!</f>
        <v>#REF!</v>
      </c>
      <c r="E74" s="9" t="e">
        <f>#REF!</f>
        <v>#REF!</v>
      </c>
      <c r="F74" s="8" t="s">
        <v>77</v>
      </c>
      <c r="G74" s="13">
        <v>0.05</v>
      </c>
      <c r="H74" s="9" t="e">
        <f t="shared" si="4"/>
        <v>#REF!</v>
      </c>
      <c r="I74" s="16" t="e">
        <f t="shared" si="3"/>
        <v>#REF!</v>
      </c>
      <c r="J74" s="18" t="e">
        <f t="shared" si="5"/>
        <v>#REF!</v>
      </c>
    </row>
    <row r="75" spans="1:10" ht="12.75">
      <c r="A75" s="8" t="s">
        <v>76</v>
      </c>
      <c r="B75" s="7">
        <v>5.2</v>
      </c>
      <c r="C75" s="8">
        <v>140.5</v>
      </c>
      <c r="D75" s="9" t="e">
        <f>#REF!</f>
        <v>#REF!</v>
      </c>
      <c r="E75" s="9" t="e">
        <f>#REF!</f>
        <v>#REF!</v>
      </c>
      <c r="F75" s="8" t="s">
        <v>77</v>
      </c>
      <c r="G75" s="13">
        <v>0.05</v>
      </c>
      <c r="H75" s="9" t="e">
        <f t="shared" si="4"/>
        <v>#REF!</v>
      </c>
      <c r="I75" s="16" t="e">
        <f t="shared" si="3"/>
        <v>#REF!</v>
      </c>
      <c r="J75" s="18" t="e">
        <f t="shared" si="5"/>
        <v>#REF!</v>
      </c>
    </row>
    <row r="76" spans="1:10" ht="12.75">
      <c r="A76" s="8" t="s">
        <v>76</v>
      </c>
      <c r="B76" s="7">
        <v>5.5</v>
      </c>
      <c r="C76" s="8">
        <v>157.5</v>
      </c>
      <c r="D76" s="9" t="e">
        <f>#REF!</f>
        <v>#REF!</v>
      </c>
      <c r="E76" s="9" t="e">
        <f>#REF!</f>
        <v>#REF!</v>
      </c>
      <c r="F76" s="8" t="s">
        <v>77</v>
      </c>
      <c r="G76" s="13">
        <v>0.05</v>
      </c>
      <c r="H76" s="9" t="e">
        <f t="shared" si="4"/>
        <v>#REF!</v>
      </c>
      <c r="I76" s="16" t="e">
        <f t="shared" si="3"/>
        <v>#REF!</v>
      </c>
      <c r="J76" s="18" t="e">
        <f t="shared" si="5"/>
        <v>#REF!</v>
      </c>
    </row>
    <row r="77" spans="1:10" ht="12.75">
      <c r="A77" s="8" t="s">
        <v>76</v>
      </c>
      <c r="B77" s="7">
        <v>6.2</v>
      </c>
      <c r="C77" s="8">
        <v>197</v>
      </c>
      <c r="D77" s="9" t="e">
        <f>#REF!</f>
        <v>#REF!</v>
      </c>
      <c r="E77" s="9" t="e">
        <f>#REF!</f>
        <v>#REF!</v>
      </c>
      <c r="F77" s="8" t="s">
        <v>77</v>
      </c>
      <c r="G77" s="13">
        <v>0.05</v>
      </c>
      <c r="H77" s="9" t="e">
        <f t="shared" si="4"/>
        <v>#REF!</v>
      </c>
      <c r="I77" s="16" t="e">
        <f t="shared" si="3"/>
        <v>#REF!</v>
      </c>
      <c r="J77" s="18" t="e">
        <f t="shared" si="5"/>
        <v>#REF!</v>
      </c>
    </row>
    <row r="78" spans="1:10" ht="12.75">
      <c r="A78" s="8" t="s">
        <v>76</v>
      </c>
      <c r="B78" s="7">
        <v>6.8</v>
      </c>
      <c r="C78" s="8">
        <v>238</v>
      </c>
      <c r="D78" s="9" t="e">
        <f>#REF!</f>
        <v>#REF!</v>
      </c>
      <c r="E78" s="9" t="e">
        <f>#REF!</f>
        <v>#REF!</v>
      </c>
      <c r="F78" s="8" t="s">
        <v>77</v>
      </c>
      <c r="G78" s="13">
        <v>0.05</v>
      </c>
      <c r="H78" s="9" t="e">
        <f t="shared" si="4"/>
        <v>#REF!</v>
      </c>
      <c r="I78" s="16" t="e">
        <f t="shared" si="3"/>
        <v>#REF!</v>
      </c>
      <c r="J78" s="18" t="e">
        <f t="shared" si="5"/>
        <v>#REF!</v>
      </c>
    </row>
    <row r="79" spans="1:10" ht="12.75">
      <c r="A79" s="8" t="s">
        <v>76</v>
      </c>
      <c r="B79" s="7">
        <v>7.4</v>
      </c>
      <c r="C79" s="8">
        <v>282.6</v>
      </c>
      <c r="D79" s="9" t="e">
        <f>#REF!</f>
        <v>#REF!</v>
      </c>
      <c r="E79" s="9" t="e">
        <f>#REF!</f>
        <v>#REF!</v>
      </c>
      <c r="F79" s="8" t="s">
        <v>77</v>
      </c>
      <c r="G79" s="13">
        <v>0.05</v>
      </c>
      <c r="H79" s="9" t="e">
        <f t="shared" si="4"/>
        <v>#REF!</v>
      </c>
      <c r="I79" s="16" t="e">
        <f t="shared" si="3"/>
        <v>#REF!</v>
      </c>
      <c r="J79" s="18" t="e">
        <f t="shared" si="5"/>
        <v>#REF!</v>
      </c>
    </row>
    <row r="80" spans="1:10" ht="12.75">
      <c r="A80" s="8" t="s">
        <v>76</v>
      </c>
      <c r="B80" s="7">
        <v>8</v>
      </c>
      <c r="C80" s="8">
        <v>330.5</v>
      </c>
      <c r="D80" s="9" t="e">
        <f>#REF!</f>
        <v>#REF!</v>
      </c>
      <c r="E80" s="9" t="e">
        <f>#REF!</f>
        <v>#REF!</v>
      </c>
      <c r="F80" s="8" t="s">
        <v>77</v>
      </c>
      <c r="G80" s="13">
        <v>0.05</v>
      </c>
      <c r="H80" s="9" t="e">
        <f t="shared" si="4"/>
        <v>#REF!</v>
      </c>
      <c r="I80" s="16" t="e">
        <f t="shared" si="3"/>
        <v>#REF!</v>
      </c>
      <c r="J80" s="18" t="e">
        <f t="shared" si="5"/>
        <v>#REF!</v>
      </c>
    </row>
    <row r="81" spans="1:10" ht="12.75">
      <c r="A81" s="8" t="s">
        <v>76</v>
      </c>
      <c r="B81" s="7">
        <v>8.6</v>
      </c>
      <c r="C81" s="8">
        <v>382.1</v>
      </c>
      <c r="D81" s="9" t="e">
        <f>#REF!</f>
        <v>#REF!</v>
      </c>
      <c r="E81" s="9" t="e">
        <f>#REF!</f>
        <v>#REF!</v>
      </c>
      <c r="F81" s="8" t="s">
        <v>77</v>
      </c>
      <c r="G81" s="13">
        <v>0.05</v>
      </c>
      <c r="H81" s="9" t="e">
        <f t="shared" si="4"/>
        <v>#REF!</v>
      </c>
      <c r="I81" s="16" t="e">
        <f t="shared" si="3"/>
        <v>#REF!</v>
      </c>
      <c r="J81" s="18" t="e">
        <f t="shared" si="5"/>
        <v>#REF!</v>
      </c>
    </row>
    <row r="82" spans="1:10" ht="12.75">
      <c r="A82" s="8" t="s">
        <v>76</v>
      </c>
      <c r="B82" s="7">
        <v>9.2</v>
      </c>
      <c r="C82" s="8">
        <v>438.5</v>
      </c>
      <c r="D82" s="9" t="e">
        <f>#REF!</f>
        <v>#REF!</v>
      </c>
      <c r="E82" s="9" t="e">
        <f>#REF!</f>
        <v>#REF!</v>
      </c>
      <c r="F82" s="8" t="s">
        <v>77</v>
      </c>
      <c r="G82" s="13">
        <v>0.05</v>
      </c>
      <c r="H82" s="9" t="e">
        <f t="shared" si="4"/>
        <v>#REF!</v>
      </c>
      <c r="I82" s="16" t="e">
        <f t="shared" si="3"/>
        <v>#REF!</v>
      </c>
      <c r="J82" s="18" t="e">
        <f t="shared" si="5"/>
        <v>#REF!</v>
      </c>
    </row>
    <row r="83" spans="1:10" ht="12.75">
      <c r="A83" s="8" t="s">
        <v>76</v>
      </c>
      <c r="B83" s="7">
        <v>9.8</v>
      </c>
      <c r="C83" s="8">
        <v>498.5</v>
      </c>
      <c r="D83" s="9" t="e">
        <f>#REF!</f>
        <v>#REF!</v>
      </c>
      <c r="E83" s="9" t="e">
        <f>#REF!</f>
        <v>#REF!</v>
      </c>
      <c r="F83" s="8" t="s">
        <v>77</v>
      </c>
      <c r="G83" s="13">
        <v>0.05</v>
      </c>
      <c r="H83" s="9" t="e">
        <f t="shared" si="4"/>
        <v>#REF!</v>
      </c>
      <c r="I83" s="16" t="e">
        <f t="shared" si="3"/>
        <v>#REF!</v>
      </c>
      <c r="J83" s="18" t="e">
        <f t="shared" si="5"/>
        <v>#REF!</v>
      </c>
    </row>
    <row r="84" spans="1:10" ht="12.75">
      <c r="A84" s="8" t="s">
        <v>76</v>
      </c>
      <c r="B84" s="7">
        <v>10.5</v>
      </c>
      <c r="C84" s="8">
        <v>562</v>
      </c>
      <c r="D84" s="9" t="e">
        <f>#REF!</f>
        <v>#REF!</v>
      </c>
      <c r="E84" s="9" t="e">
        <f>#REF!</f>
        <v>#REF!</v>
      </c>
      <c r="F84" s="8" t="s">
        <v>77</v>
      </c>
      <c r="G84" s="13">
        <v>0.05</v>
      </c>
      <c r="H84" s="9" t="e">
        <f t="shared" si="4"/>
        <v>#REF!</v>
      </c>
      <c r="I84" s="16" t="e">
        <f t="shared" si="3"/>
        <v>#REF!</v>
      </c>
      <c r="J84" s="18" t="e">
        <f t="shared" si="5"/>
        <v>#REF!</v>
      </c>
    </row>
    <row r="85" spans="1:10" ht="12.75">
      <c r="A85" s="8" t="s">
        <v>76</v>
      </c>
      <c r="B85" s="7">
        <v>11.5</v>
      </c>
      <c r="C85" s="8">
        <v>700.5</v>
      </c>
      <c r="D85" s="9" t="e">
        <f>#REF!</f>
        <v>#REF!</v>
      </c>
      <c r="E85" s="9" t="e">
        <f>#REF!</f>
        <v>#REF!</v>
      </c>
      <c r="F85" s="8" t="s">
        <v>77</v>
      </c>
      <c r="G85" s="13">
        <v>0.05</v>
      </c>
      <c r="H85" s="9" t="e">
        <f t="shared" si="4"/>
        <v>#REF!</v>
      </c>
      <c r="I85" s="16" t="e">
        <f t="shared" si="3"/>
        <v>#REF!</v>
      </c>
      <c r="J85" s="18" t="e">
        <f t="shared" si="5"/>
        <v>#REF!</v>
      </c>
    </row>
    <row r="86" spans="1:10" ht="12.75">
      <c r="A86" s="8" t="s">
        <v>78</v>
      </c>
      <c r="B86" s="7">
        <v>1</v>
      </c>
      <c r="C86" s="8">
        <v>5.2</v>
      </c>
      <c r="D86" s="9">
        <f>3!C6</f>
        <v>1.9871118465240785</v>
      </c>
      <c r="E86" s="9" t="e">
        <f>3!#REF!</f>
        <v>#REF!</v>
      </c>
      <c r="F86" s="8" t="s">
        <v>77</v>
      </c>
      <c r="G86" s="13">
        <v>0.07</v>
      </c>
      <c r="H86" s="9">
        <f t="shared" si="4"/>
        <v>408.8864761116854</v>
      </c>
      <c r="I86" s="16" t="e">
        <f t="shared" si="3"/>
        <v>#REF!</v>
      </c>
      <c r="J86" s="18" t="e">
        <f t="shared" si="5"/>
        <v>#REF!</v>
      </c>
    </row>
    <row r="87" spans="1:10" ht="12.75">
      <c r="A87" s="8" t="s">
        <v>78</v>
      </c>
      <c r="B87" s="7">
        <v>1.1</v>
      </c>
      <c r="C87" s="8">
        <v>6.3</v>
      </c>
      <c r="D87" s="9">
        <f>3!C7</f>
        <v>2.2036560862093952</v>
      </c>
      <c r="E87" s="9" t="e">
        <f>3!#REF!</f>
        <v>#REF!</v>
      </c>
      <c r="F87" s="8" t="s">
        <v>77</v>
      </c>
      <c r="G87" s="13">
        <v>0.07</v>
      </c>
      <c r="H87" s="9">
        <f t="shared" si="4"/>
        <v>374.2717479752465</v>
      </c>
      <c r="I87" s="16" t="e">
        <f t="shared" si="3"/>
        <v>#REF!</v>
      </c>
      <c r="J87" s="18" t="e">
        <f t="shared" si="5"/>
        <v>#REF!</v>
      </c>
    </row>
    <row r="88" spans="1:10" ht="12.75">
      <c r="A88" s="8" t="s">
        <v>78</v>
      </c>
      <c r="B88" s="7">
        <v>1.2</v>
      </c>
      <c r="C88" s="8">
        <v>7.5</v>
      </c>
      <c r="D88" s="9">
        <f>3!C8</f>
        <v>2.3055592578260153</v>
      </c>
      <c r="E88" s="9" t="e">
        <f>3!#REF!</f>
        <v>#REF!</v>
      </c>
      <c r="F88" s="8" t="s">
        <v>77</v>
      </c>
      <c r="G88" s="13">
        <v>0.07</v>
      </c>
      <c r="H88" s="9">
        <f t="shared" si="4"/>
        <v>328.92645411651154</v>
      </c>
      <c r="I88" s="16" t="e">
        <f t="shared" si="3"/>
        <v>#REF!</v>
      </c>
      <c r="J88" s="18" t="e">
        <f t="shared" si="5"/>
        <v>#REF!</v>
      </c>
    </row>
    <row r="89" spans="1:10" ht="12.75">
      <c r="A89" s="8" t="s">
        <v>78</v>
      </c>
      <c r="B89" s="7">
        <v>1.3</v>
      </c>
      <c r="C89" s="8">
        <v>8.8</v>
      </c>
      <c r="D89" s="9">
        <f>3!C9</f>
        <v>2.3819866365384788</v>
      </c>
      <c r="E89" s="9" t="e">
        <f>3!#REF!</f>
        <v>#REF!</v>
      </c>
      <c r="F89" s="8" t="s">
        <v>77</v>
      </c>
      <c r="G89" s="13">
        <v>0.07</v>
      </c>
      <c r="H89" s="9">
        <f t="shared" si="4"/>
        <v>289.6279205791105</v>
      </c>
      <c r="I89" s="16" t="e">
        <f t="shared" si="3"/>
        <v>#REF!</v>
      </c>
      <c r="J89" s="18" t="e">
        <f t="shared" si="5"/>
        <v>#REF!</v>
      </c>
    </row>
    <row r="90" spans="1:10" ht="12.75">
      <c r="A90" s="8" t="s">
        <v>78</v>
      </c>
      <c r="B90" s="7">
        <v>1.4</v>
      </c>
      <c r="C90" s="8">
        <v>10.1</v>
      </c>
      <c r="D90" s="9">
        <f>3!C10</f>
        <v>2.4329382223467886</v>
      </c>
      <c r="E90" s="9" t="e">
        <f>3!#REF!</f>
        <v>#REF!</v>
      </c>
      <c r="F90" s="8" t="s">
        <v>77</v>
      </c>
      <c r="G90" s="13">
        <v>0.07</v>
      </c>
      <c r="H90" s="9">
        <f t="shared" si="4"/>
        <v>257.7469205852539</v>
      </c>
      <c r="I90" s="16" t="e">
        <f t="shared" si="3"/>
        <v>#REF!</v>
      </c>
      <c r="J90" s="18" t="e">
        <f t="shared" si="5"/>
        <v>#REF!</v>
      </c>
    </row>
    <row r="91" spans="1:10" ht="12.75">
      <c r="A91" s="8" t="s">
        <v>78</v>
      </c>
      <c r="B91" s="7">
        <v>1.5</v>
      </c>
      <c r="C91" s="8">
        <v>11.6</v>
      </c>
      <c r="D91" s="9">
        <f>3!C11</f>
        <v>2.522103497511331</v>
      </c>
      <c r="E91" s="9" t="e">
        <f>3!#REF!</f>
        <v>#REF!</v>
      </c>
      <c r="F91" s="8" t="s">
        <v>77</v>
      </c>
      <c r="G91" s="13">
        <v>0.07</v>
      </c>
      <c r="H91" s="9">
        <f t="shared" si="4"/>
        <v>232.64230537389</v>
      </c>
      <c r="I91" s="16" t="e">
        <f t="shared" si="3"/>
        <v>#REF!</v>
      </c>
      <c r="J91" s="18" t="e">
        <f t="shared" si="5"/>
        <v>#REF!</v>
      </c>
    </row>
    <row r="92" spans="1:10" ht="12.75">
      <c r="A92" s="8" t="s">
        <v>78</v>
      </c>
      <c r="B92" s="7">
        <v>1.8</v>
      </c>
      <c r="C92" s="8">
        <v>16.6</v>
      </c>
      <c r="D92" s="9">
        <f>3!C12</f>
        <v>2.6494824620321054</v>
      </c>
      <c r="E92" s="9" t="e">
        <f>3!#REF!</f>
        <v>#REF!</v>
      </c>
      <c r="F92" s="8" t="s">
        <v>77</v>
      </c>
      <c r="G92" s="13">
        <v>0.07</v>
      </c>
      <c r="H92" s="9">
        <f t="shared" si="4"/>
        <v>170.7798936370092</v>
      </c>
      <c r="I92" s="16" t="e">
        <f t="shared" si="3"/>
        <v>#REF!</v>
      </c>
      <c r="J92" s="18" t="e">
        <f t="shared" si="5"/>
        <v>#REF!</v>
      </c>
    </row>
    <row r="93" spans="1:10" ht="12.75">
      <c r="A93" s="8" t="s">
        <v>78</v>
      </c>
      <c r="B93" s="7">
        <v>2</v>
      </c>
      <c r="C93" s="8">
        <v>20.8</v>
      </c>
      <c r="D93" s="9">
        <f>3!C13</f>
        <v>2.7259098407445697</v>
      </c>
      <c r="E93" s="9" t="e">
        <f>3!#REF!</f>
        <v>#REF!</v>
      </c>
      <c r="F93" s="8" t="s">
        <v>77</v>
      </c>
      <c r="G93" s="13">
        <v>0.07</v>
      </c>
      <c r="H93" s="9">
        <f t="shared" si="4"/>
        <v>140.22709276907162</v>
      </c>
      <c r="I93" s="16" t="e">
        <f t="shared" si="3"/>
        <v>#REF!</v>
      </c>
      <c r="J93" s="18" t="e">
        <f t="shared" si="5"/>
        <v>#REF!</v>
      </c>
    </row>
    <row r="94" spans="1:10" ht="12.75">
      <c r="A94" s="8" t="s">
        <v>78</v>
      </c>
      <c r="B94" s="7">
        <v>2.6</v>
      </c>
      <c r="C94" s="8">
        <v>32.3</v>
      </c>
      <c r="D94" s="9">
        <f>3!C14</f>
        <v>2.878764598169499</v>
      </c>
      <c r="E94" s="9" t="e">
        <f>3!#REF!</f>
        <v>#REF!</v>
      </c>
      <c r="F94" s="8" t="s">
        <v>77</v>
      </c>
      <c r="G94" s="13">
        <v>0.07</v>
      </c>
      <c r="H94" s="9">
        <f t="shared" si="4"/>
        <v>95.36464767929921</v>
      </c>
      <c r="I94" s="16" t="e">
        <f t="shared" si="3"/>
        <v>#REF!</v>
      </c>
      <c r="J94" s="18" t="e">
        <f t="shared" si="5"/>
        <v>#REF!</v>
      </c>
    </row>
    <row r="95" spans="1:10" ht="12.75">
      <c r="A95" s="8" t="s">
        <v>78</v>
      </c>
      <c r="B95" s="7">
        <v>3</v>
      </c>
      <c r="C95" s="8">
        <v>46.5</v>
      </c>
      <c r="D95" s="9">
        <f>3!C15</f>
        <v>3.439232042060905</v>
      </c>
      <c r="E95" s="9" t="e">
        <f>3!#REF!</f>
        <v>#REF!</v>
      </c>
      <c r="F95" s="8" t="s">
        <v>77</v>
      </c>
      <c r="G95" s="13">
        <v>0.07</v>
      </c>
      <c r="H95" s="9">
        <f t="shared" si="4"/>
        <v>79.1393179571004</v>
      </c>
      <c r="I95" s="16" t="e">
        <f t="shared" si="3"/>
        <v>#REF!</v>
      </c>
      <c r="J95" s="18" t="e">
        <f t="shared" si="5"/>
        <v>#REF!</v>
      </c>
    </row>
    <row r="96" spans="1:10" ht="12.75">
      <c r="A96" s="8" t="s">
        <v>78</v>
      </c>
      <c r="B96" s="7">
        <v>3.3</v>
      </c>
      <c r="C96" s="8">
        <v>54.6</v>
      </c>
      <c r="D96" s="9">
        <f>3!C16</f>
        <v>4.203505829185551</v>
      </c>
      <c r="E96" s="9" t="e">
        <f>3!#REF!</f>
        <v>#REF!</v>
      </c>
      <c r="F96" s="8" t="s">
        <v>77</v>
      </c>
      <c r="G96" s="13">
        <v>0.07</v>
      </c>
      <c r="H96" s="9">
        <f t="shared" si="4"/>
        <v>82.376396286237</v>
      </c>
      <c r="I96" s="16" t="e">
        <f t="shared" si="3"/>
        <v>#REF!</v>
      </c>
      <c r="J96" s="18" t="e">
        <f t="shared" si="5"/>
        <v>#REF!</v>
      </c>
    </row>
    <row r="97" spans="1:10" ht="12.75">
      <c r="A97" s="8" t="s">
        <v>78</v>
      </c>
      <c r="B97" s="7">
        <v>3.6</v>
      </c>
      <c r="C97" s="8">
        <v>63.2</v>
      </c>
      <c r="D97" s="9">
        <f>3!C17</f>
        <v>4.56016692984372</v>
      </c>
      <c r="E97" s="9" t="e">
        <f>3!#REF!</f>
        <v>#REF!</v>
      </c>
      <c r="F97" s="8" t="s">
        <v>77</v>
      </c>
      <c r="G97" s="13">
        <v>0.07</v>
      </c>
      <c r="H97" s="9">
        <f t="shared" si="4"/>
        <v>77.20535783121488</v>
      </c>
      <c r="I97" s="16" t="e">
        <f t="shared" si="3"/>
        <v>#REF!</v>
      </c>
      <c r="J97" s="18" t="e">
        <f t="shared" si="5"/>
        <v>#REF!</v>
      </c>
    </row>
    <row r="98" spans="1:10" ht="12.75">
      <c r="A98" s="8" t="s">
        <v>78</v>
      </c>
      <c r="B98" s="7">
        <v>4</v>
      </c>
      <c r="C98" s="8">
        <v>82.5</v>
      </c>
      <c r="D98" s="9">
        <f>3!C18</f>
        <v>4.929565926953965</v>
      </c>
      <c r="E98" s="9" t="e">
        <f>3!#REF!</f>
        <v>#REF!</v>
      </c>
      <c r="F98" s="8" t="s">
        <v>77</v>
      </c>
      <c r="G98" s="13">
        <v>0.07</v>
      </c>
      <c r="H98" s="9">
        <f t="shared" si="4"/>
        <v>63.93497626473628</v>
      </c>
      <c r="I98" s="16" t="e">
        <f t="shared" si="3"/>
        <v>#REF!</v>
      </c>
      <c r="J98" s="18" t="e">
        <f t="shared" si="5"/>
        <v>#REF!</v>
      </c>
    </row>
    <row r="99" spans="1:10" ht="12.75">
      <c r="A99" s="8" t="s">
        <v>78</v>
      </c>
      <c r="B99" s="7">
        <v>4.6</v>
      </c>
      <c r="C99" s="8">
        <v>104.5</v>
      </c>
      <c r="D99" s="9">
        <f>3!C19</f>
        <v>5.744791299886921</v>
      </c>
      <c r="E99" s="9" t="e">
        <f>3!#REF!</f>
        <v>#REF!</v>
      </c>
      <c r="F99" s="8" t="s">
        <v>77</v>
      </c>
      <c r="G99" s="13">
        <v>0.07</v>
      </c>
      <c r="H99" s="9">
        <f t="shared" si="4"/>
        <v>58.822264984488086</v>
      </c>
      <c r="I99" s="16" t="e">
        <f t="shared" si="3"/>
        <v>#REF!</v>
      </c>
      <c r="J99" s="18" t="e">
        <f t="shared" si="5"/>
        <v>#REF!</v>
      </c>
    </row>
    <row r="100" spans="1:10" ht="12.75">
      <c r="A100" s="8" t="s">
        <v>78</v>
      </c>
      <c r="B100" s="7">
        <v>5</v>
      </c>
      <c r="C100" s="8">
        <v>129.8</v>
      </c>
      <c r="D100" s="9">
        <f>3!C20</f>
        <v>7.62999997479438</v>
      </c>
      <c r="E100" s="9" t="e">
        <f>3!#REF!</f>
        <v>#REF!</v>
      </c>
      <c r="F100" s="8" t="s">
        <v>77</v>
      </c>
      <c r="G100" s="13">
        <v>0.07</v>
      </c>
      <c r="H100" s="9">
        <f t="shared" si="4"/>
        <v>62.8975344609398</v>
      </c>
      <c r="I100" s="16" t="e">
        <f t="shared" si="3"/>
        <v>#REF!</v>
      </c>
      <c r="J100" s="18" t="e">
        <f t="shared" si="5"/>
        <v>#REF!</v>
      </c>
    </row>
    <row r="101" spans="1:11" ht="12.75">
      <c r="A101" s="8" t="s">
        <v>78</v>
      </c>
      <c r="B101" s="7">
        <v>5.6</v>
      </c>
      <c r="C101" s="8">
        <v>156.9</v>
      </c>
      <c r="D101" s="9">
        <f>3!C21</f>
        <v>8.954741205810434</v>
      </c>
      <c r="E101" s="9" t="e">
        <f>3!#REF!</f>
        <v>#REF!</v>
      </c>
      <c r="F101" s="8" t="s">
        <v>77</v>
      </c>
      <c r="G101" s="13">
        <v>0.07</v>
      </c>
      <c r="H101" s="9">
        <f t="shared" si="4"/>
        <v>61.06802479424579</v>
      </c>
      <c r="I101" s="16" t="e">
        <f t="shared" si="3"/>
        <v>#REF!</v>
      </c>
      <c r="J101" s="18" t="e">
        <f t="shared" si="5"/>
        <v>#REF!</v>
      </c>
      <c r="K101" s="14"/>
    </row>
    <row r="102" spans="1:10" ht="12.75">
      <c r="A102" s="8" t="s">
        <v>78</v>
      </c>
      <c r="B102" s="7">
        <v>6.1</v>
      </c>
      <c r="C102" s="8">
        <v>186</v>
      </c>
      <c r="D102" s="9">
        <f>3!C22</f>
        <v>10.037462404237015</v>
      </c>
      <c r="E102" s="9" t="e">
        <f>3!#REF!</f>
        <v>#REF!</v>
      </c>
      <c r="F102" s="8" t="s">
        <v>77</v>
      </c>
      <c r="G102" s="13">
        <v>0.07</v>
      </c>
      <c r="H102" s="9">
        <f t="shared" si="4"/>
        <v>57.74239125018068</v>
      </c>
      <c r="I102" s="16" t="e">
        <f t="shared" si="3"/>
        <v>#REF!</v>
      </c>
      <c r="J102" s="18" t="e">
        <f t="shared" si="5"/>
        <v>#REF!</v>
      </c>
    </row>
    <row r="103" spans="1:10" ht="12.75">
      <c r="A103" s="8" t="s">
        <v>78</v>
      </c>
      <c r="B103" s="7">
        <v>6.6</v>
      </c>
      <c r="C103" s="8">
        <v>218.5</v>
      </c>
      <c r="D103" s="9">
        <f>3!C23</f>
        <v>11.094707809759441</v>
      </c>
      <c r="E103" s="9" t="e">
        <f>3!#REF!</f>
        <v>#REF!</v>
      </c>
      <c r="F103" s="8" t="s">
        <v>77</v>
      </c>
      <c r="G103" s="13">
        <v>0.07</v>
      </c>
      <c r="H103" s="9">
        <f t="shared" si="4"/>
        <v>54.33106341621328</v>
      </c>
      <c r="I103" s="16" t="e">
        <f t="shared" si="3"/>
        <v>#REF!</v>
      </c>
      <c r="J103" s="18" t="e">
        <f t="shared" si="5"/>
        <v>#REF!</v>
      </c>
    </row>
    <row r="104" spans="1:10" ht="12.75">
      <c r="A104" s="8" t="s">
        <v>78</v>
      </c>
      <c r="B104" s="7">
        <v>7.1</v>
      </c>
      <c r="C104" s="8">
        <v>253</v>
      </c>
      <c r="D104" s="9">
        <f>3!C24</f>
        <v>12.215642697542254</v>
      </c>
      <c r="E104" s="9" t="e">
        <f>3!#REF!</f>
        <v>#REF!</v>
      </c>
      <c r="F104" s="8" t="s">
        <v>77</v>
      </c>
      <c r="G104" s="13">
        <v>0.07</v>
      </c>
      <c r="H104" s="9">
        <f t="shared" si="4"/>
        <v>51.662994807787406</v>
      </c>
      <c r="I104" s="16" t="e">
        <f t="shared" si="3"/>
        <v>#REF!</v>
      </c>
      <c r="J104" s="18" t="e">
        <f t="shared" si="5"/>
        <v>#REF!</v>
      </c>
    </row>
    <row r="105" spans="1:10" ht="12.75">
      <c r="A105" s="8" t="s">
        <v>78</v>
      </c>
      <c r="B105" s="7">
        <v>7.6</v>
      </c>
      <c r="C105" s="8">
        <v>290.5</v>
      </c>
      <c r="D105" s="9">
        <f>3!C25</f>
        <v>13.97347240792894</v>
      </c>
      <c r="E105" s="9" t="e">
        <f>3!#REF!</f>
        <v>#REF!</v>
      </c>
      <c r="F105" s="8" t="s">
        <v>77</v>
      </c>
      <c r="G105" s="13">
        <v>0.07</v>
      </c>
      <c r="H105" s="9">
        <f t="shared" si="4"/>
        <v>51.468555857087665</v>
      </c>
      <c r="I105" s="16" t="e">
        <f t="shared" si="3"/>
        <v>#REF!</v>
      </c>
      <c r="J105" s="18" t="e">
        <f t="shared" si="5"/>
        <v>#REF!</v>
      </c>
    </row>
    <row r="106" spans="1:10" ht="12.75">
      <c r="A106" s="8" t="s">
        <v>78</v>
      </c>
      <c r="B106" s="7">
        <v>8.1</v>
      </c>
      <c r="C106" s="8">
        <v>330</v>
      </c>
      <c r="D106" s="9">
        <f>3!C26</f>
        <v>15.731302118315627</v>
      </c>
      <c r="E106" s="9" t="e">
        <f>3!#REF!</f>
        <v>#REF!</v>
      </c>
      <c r="F106" s="8" t="s">
        <v>77</v>
      </c>
      <c r="G106" s="13">
        <v>0.07</v>
      </c>
      <c r="H106" s="9">
        <f t="shared" si="4"/>
        <v>51.00755535332643</v>
      </c>
      <c r="I106" s="16" t="e">
        <f t="shared" si="3"/>
        <v>#REF!</v>
      </c>
      <c r="J106" s="18" t="e">
        <f t="shared" si="5"/>
        <v>#REF!</v>
      </c>
    </row>
    <row r="107" spans="1:10" ht="12.75">
      <c r="A107" s="8" t="s">
        <v>78</v>
      </c>
      <c r="B107" s="7">
        <v>8.6</v>
      </c>
      <c r="C107" s="8">
        <v>372.6</v>
      </c>
      <c r="D107" s="9">
        <f>3!C27</f>
        <v>17.552821310962695</v>
      </c>
      <c r="E107" s="9" t="e">
        <f>3!#REF!</f>
        <v>#REF!</v>
      </c>
      <c r="F107" s="8" t="s">
        <v>77</v>
      </c>
      <c r="G107" s="13">
        <v>0.07</v>
      </c>
      <c r="H107" s="9">
        <f t="shared" si="4"/>
        <v>50.40665271800881</v>
      </c>
      <c r="I107" s="16" t="e">
        <f t="shared" si="3"/>
        <v>#REF!</v>
      </c>
      <c r="J107" s="18" t="e">
        <f t="shared" si="5"/>
        <v>#REF!</v>
      </c>
    </row>
    <row r="108" spans="1:10" ht="12.75">
      <c r="A108" s="8" t="s">
        <v>78</v>
      </c>
      <c r="B108" s="7">
        <v>9.1</v>
      </c>
      <c r="C108" s="8">
        <v>417.5</v>
      </c>
      <c r="D108" s="9">
        <f>3!C28</f>
        <v>19.450767882322236</v>
      </c>
      <c r="E108" s="9" t="e">
        <f>3!#REF!</f>
        <v>#REF!</v>
      </c>
      <c r="F108" s="8" t="s">
        <v>77</v>
      </c>
      <c r="G108" s="13">
        <v>0.07</v>
      </c>
      <c r="H108" s="9">
        <f t="shared" si="4"/>
        <v>49.84987217744861</v>
      </c>
      <c r="I108" s="16" t="e">
        <f t="shared" si="3"/>
        <v>#REF!</v>
      </c>
      <c r="J108" s="18" t="e">
        <f t="shared" si="5"/>
        <v>#REF!</v>
      </c>
    </row>
    <row r="109" spans="1:10" ht="12.75">
      <c r="A109" s="8" t="s">
        <v>78</v>
      </c>
      <c r="B109" s="7">
        <v>10</v>
      </c>
      <c r="C109" s="8">
        <v>519</v>
      </c>
      <c r="D109" s="9">
        <f>3!C29</f>
        <v>21.29776286787346</v>
      </c>
      <c r="E109" s="9" t="e">
        <f>3!#REF!</f>
        <v>#REF!</v>
      </c>
      <c r="F109" s="8" t="s">
        <v>77</v>
      </c>
      <c r="G109" s="13">
        <v>0.07</v>
      </c>
      <c r="H109" s="9">
        <f t="shared" si="4"/>
        <v>43.908682598505976</v>
      </c>
      <c r="I109" s="16" t="e">
        <f t="shared" si="3"/>
        <v>#REF!</v>
      </c>
      <c r="J109" s="18" t="e">
        <f t="shared" si="5"/>
        <v>#REF!</v>
      </c>
    </row>
    <row r="110" spans="1:10" ht="12.75">
      <c r="A110" s="8" t="s">
        <v>78</v>
      </c>
      <c r="B110" s="7">
        <v>11</v>
      </c>
      <c r="C110" s="8">
        <v>627.4</v>
      </c>
      <c r="D110" s="9">
        <f>3!C30</f>
        <v>26.240066691279505</v>
      </c>
      <c r="E110" s="9" t="e">
        <f>3!#REF!</f>
        <v>#REF!</v>
      </c>
      <c r="F110" s="8" t="s">
        <v>77</v>
      </c>
      <c r="G110" s="13">
        <v>0.07</v>
      </c>
      <c r="H110" s="9">
        <f t="shared" si="4"/>
        <v>44.751149760390625</v>
      </c>
      <c r="I110" s="16" t="e">
        <f t="shared" si="3"/>
        <v>#REF!</v>
      </c>
      <c r="J110" s="18" t="e">
        <f t="shared" si="5"/>
        <v>#REF!</v>
      </c>
    </row>
    <row r="111" spans="1:10" ht="12.75">
      <c r="A111" s="8" t="s">
        <v>78</v>
      </c>
      <c r="B111" s="7">
        <v>12</v>
      </c>
      <c r="C111" s="8">
        <v>746</v>
      </c>
      <c r="D111" s="9">
        <f>3!C31</f>
        <v>31.55176951179579</v>
      </c>
      <c r="E111" s="9" t="e">
        <f>3!#REF!</f>
        <v>#REF!</v>
      </c>
      <c r="F111" s="8" t="s">
        <v>77</v>
      </c>
      <c r="G111" s="13">
        <v>0.07</v>
      </c>
      <c r="H111" s="9">
        <f t="shared" si="4"/>
        <v>45.25521900485455</v>
      </c>
      <c r="I111" s="16" t="e">
        <f t="shared" si="3"/>
        <v>#REF!</v>
      </c>
      <c r="J111" s="18" t="e">
        <f t="shared" si="5"/>
        <v>#REF!</v>
      </c>
    </row>
    <row r="112" spans="1:10" ht="12.75">
      <c r="A112" s="8" t="s">
        <v>78</v>
      </c>
      <c r="B112" s="7">
        <v>13</v>
      </c>
      <c r="C112" s="8">
        <v>873</v>
      </c>
      <c r="D112" s="9">
        <f>3!C32</f>
        <v>37.41120187975142</v>
      </c>
      <c r="E112" s="9" t="e">
        <f>3!#REF!</f>
        <v>#REF!</v>
      </c>
      <c r="F112" s="8" t="s">
        <v>77</v>
      </c>
      <c r="G112" s="13">
        <v>0.07</v>
      </c>
      <c r="H112" s="9">
        <f t="shared" si="4"/>
        <v>45.85336312867585</v>
      </c>
      <c r="I112" s="16" t="e">
        <f t="shared" si="3"/>
        <v>#REF!</v>
      </c>
      <c r="J112" s="18" t="e">
        <f t="shared" si="5"/>
        <v>#REF!</v>
      </c>
    </row>
    <row r="113" spans="1:10" ht="12.75">
      <c r="A113" s="8" t="s">
        <v>78</v>
      </c>
      <c r="B113" s="7">
        <v>14</v>
      </c>
      <c r="C113" s="8">
        <v>1050</v>
      </c>
      <c r="D113" s="9">
        <f>3!C33</f>
        <v>43.83110169159843</v>
      </c>
      <c r="E113" s="9" t="e">
        <f>3!#REF!</f>
        <v>#REF!</v>
      </c>
      <c r="F113" s="8" t="s">
        <v>77</v>
      </c>
      <c r="G113" s="13">
        <v>0.07</v>
      </c>
      <c r="H113" s="9">
        <f t="shared" si="4"/>
        <v>44.66597981905745</v>
      </c>
      <c r="I113" s="16" t="e">
        <f t="shared" si="3"/>
        <v>#REF!</v>
      </c>
      <c r="J113" s="18" t="e">
        <f t="shared" si="5"/>
        <v>#REF!</v>
      </c>
    </row>
    <row r="114" spans="1:10" ht="12.75">
      <c r="A114" s="8" t="s">
        <v>78</v>
      </c>
      <c r="B114" s="7">
        <v>15</v>
      </c>
      <c r="C114" s="8">
        <v>1160</v>
      </c>
      <c r="D114" s="9">
        <f>3!C34</f>
        <v>50.20004991763716</v>
      </c>
      <c r="E114" s="9" t="e">
        <f>3!#REF!</f>
        <v>#REF!</v>
      </c>
      <c r="F114" s="8" t="s">
        <v>77</v>
      </c>
      <c r="G114" s="13">
        <v>0.07</v>
      </c>
      <c r="H114" s="9">
        <f t="shared" si="4"/>
        <v>46.30521845851014</v>
      </c>
      <c r="I114" s="16" t="e">
        <f t="shared" si="3"/>
        <v>#REF!</v>
      </c>
      <c r="J114" s="18" t="e">
        <f t="shared" si="5"/>
        <v>#REF!</v>
      </c>
    </row>
    <row r="115" spans="1:10" ht="12.75">
      <c r="A115" s="8" t="s">
        <v>78</v>
      </c>
      <c r="B115" s="7">
        <v>16</v>
      </c>
      <c r="C115" s="8">
        <v>1320</v>
      </c>
      <c r="D115" s="9">
        <f>3!C36</f>
        <v>65.868054525</v>
      </c>
      <c r="E115" s="9" t="e">
        <f>3!#REF!</f>
        <v>#REF!</v>
      </c>
      <c r="F115" s="8" t="s">
        <v>77</v>
      </c>
      <c r="G115" s="13">
        <v>0.07</v>
      </c>
      <c r="H115" s="9">
        <f t="shared" si="4"/>
        <v>53.39304419829546</v>
      </c>
      <c r="I115" s="16" t="e">
        <f t="shared" si="3"/>
        <v>#REF!</v>
      </c>
      <c r="J115" s="18" t="e">
        <f t="shared" si="5"/>
        <v>#REF!</v>
      </c>
    </row>
    <row r="116" spans="1:10" ht="12.75">
      <c r="A116" s="8" t="s">
        <v>78</v>
      </c>
      <c r="B116" s="7">
        <v>17</v>
      </c>
      <c r="C116" s="8">
        <v>1490</v>
      </c>
      <c r="D116" s="9" t="e">
        <f>3!#REF!</f>
        <v>#REF!</v>
      </c>
      <c r="E116" s="9" t="e">
        <f>3!#REF!</f>
        <v>#REF!</v>
      </c>
      <c r="F116" s="8" t="s">
        <v>77</v>
      </c>
      <c r="G116" s="13">
        <v>0.07</v>
      </c>
      <c r="H116" s="9" t="e">
        <f t="shared" si="4"/>
        <v>#REF!</v>
      </c>
      <c r="I116" s="16" t="e">
        <f t="shared" si="3"/>
        <v>#REF!</v>
      </c>
      <c r="J116" s="18" t="e">
        <f t="shared" si="5"/>
        <v>#REF!</v>
      </c>
    </row>
    <row r="117" spans="1:10" ht="12.75">
      <c r="A117" s="8" t="s">
        <v>78</v>
      </c>
      <c r="B117" s="7">
        <v>19</v>
      </c>
      <c r="C117" s="8">
        <v>1855</v>
      </c>
      <c r="D117" s="9" t="e">
        <f>3!#REF!</f>
        <v>#REF!</v>
      </c>
      <c r="E117" s="9" t="e">
        <f>3!#REF!</f>
        <v>#REF!</v>
      </c>
      <c r="F117" s="8" t="s">
        <v>77</v>
      </c>
      <c r="G117" s="13">
        <v>0.07</v>
      </c>
      <c r="H117" s="9" t="e">
        <f t="shared" si="4"/>
        <v>#REF!</v>
      </c>
      <c r="I117" s="16" t="e">
        <f t="shared" si="3"/>
        <v>#REF!</v>
      </c>
      <c r="J117" s="18" t="e">
        <f t="shared" si="5"/>
        <v>#REF!</v>
      </c>
    </row>
    <row r="118" spans="1:12" ht="12.75">
      <c r="A118" s="8" t="s">
        <v>79</v>
      </c>
      <c r="B118" s="7">
        <v>1.6</v>
      </c>
      <c r="C118" s="8">
        <v>12</v>
      </c>
      <c r="D118" s="9">
        <f>3!C43</f>
        <v>3.796115159690565</v>
      </c>
      <c r="E118" s="9" t="e">
        <f>3!#REF!</f>
        <v>#REF!</v>
      </c>
      <c r="F118" s="8" t="s">
        <v>77</v>
      </c>
      <c r="G118" s="13">
        <v>0.05</v>
      </c>
      <c r="H118" s="9">
        <f t="shared" si="4"/>
        <v>332.16007647292446</v>
      </c>
      <c r="I118" s="16" t="e">
        <f t="shared" si="3"/>
        <v>#REF!</v>
      </c>
      <c r="J118" s="18" t="e">
        <f t="shared" si="5"/>
        <v>#REF!</v>
      </c>
      <c r="K118" s="15"/>
      <c r="L118" s="17"/>
    </row>
    <row r="119" spans="1:10" ht="12.75">
      <c r="A119" s="8" t="s">
        <v>79</v>
      </c>
      <c r="B119" s="7">
        <v>1.8</v>
      </c>
      <c r="C119" s="8">
        <v>16.8</v>
      </c>
      <c r="D119" s="9">
        <f>3!C44</f>
        <v>3.9135207831861494</v>
      </c>
      <c r="E119" s="9" t="e">
        <f>3!#REF!</f>
        <v>#REF!</v>
      </c>
      <c r="F119" s="8" t="s">
        <v>77</v>
      </c>
      <c r="G119" s="13">
        <v>0.05</v>
      </c>
      <c r="H119" s="9">
        <f t="shared" si="4"/>
        <v>244.59504894913437</v>
      </c>
      <c r="I119" s="16" t="e">
        <f t="shared" si="3"/>
        <v>#REF!</v>
      </c>
      <c r="J119" s="18" t="e">
        <f t="shared" si="5"/>
        <v>#REF!</v>
      </c>
    </row>
    <row r="120" spans="1:10" ht="12.75">
      <c r="A120" s="8" t="s">
        <v>79</v>
      </c>
      <c r="B120" s="7">
        <v>2</v>
      </c>
      <c r="C120" s="8">
        <v>19.5</v>
      </c>
      <c r="D120" s="9">
        <f>3!C45</f>
        <v>4.161377099454606</v>
      </c>
      <c r="E120" s="9" t="e">
        <f>3!#REF!</f>
        <v>#REF!</v>
      </c>
      <c r="F120" s="8" t="s">
        <v>77</v>
      </c>
      <c r="G120" s="13">
        <v>0.05</v>
      </c>
      <c r="H120" s="9">
        <f t="shared" si="4"/>
        <v>224.0741515090942</v>
      </c>
      <c r="I120" s="16" t="e">
        <f t="shared" si="3"/>
        <v>#REF!</v>
      </c>
      <c r="J120" s="18" t="e">
        <f t="shared" si="5"/>
        <v>#REF!</v>
      </c>
    </row>
    <row r="121" spans="1:10" ht="12.75">
      <c r="A121" s="8" t="s">
        <v>79</v>
      </c>
      <c r="B121" s="7">
        <v>2.1</v>
      </c>
      <c r="C121" s="8">
        <v>22.3</v>
      </c>
      <c r="D121" s="9">
        <f>3!C46</f>
        <v>4.252692584395616</v>
      </c>
      <c r="E121" s="9" t="e">
        <f>3!#REF!</f>
        <v>#REF!</v>
      </c>
      <c r="F121" s="8" t="s">
        <v>77</v>
      </c>
      <c r="G121" s="13">
        <v>0.05</v>
      </c>
      <c r="H121" s="9">
        <f t="shared" si="4"/>
        <v>200.23888850293258</v>
      </c>
      <c r="I121" s="16" t="e">
        <f t="shared" si="3"/>
        <v>#REF!</v>
      </c>
      <c r="J121" s="18" t="e">
        <f t="shared" si="5"/>
        <v>#REF!</v>
      </c>
    </row>
    <row r="122" spans="1:10" ht="12.75">
      <c r="A122" s="8" t="s">
        <v>79</v>
      </c>
      <c r="B122" s="7">
        <v>2.4</v>
      </c>
      <c r="C122" s="8">
        <v>28.7</v>
      </c>
      <c r="D122" s="9">
        <f>3!C47</f>
        <v>4.487503831386785</v>
      </c>
      <c r="E122" s="9" t="e">
        <f>3!#REF!</f>
        <v>#REF!</v>
      </c>
      <c r="F122" s="8" t="s">
        <v>77</v>
      </c>
      <c r="G122" s="13">
        <v>0.05</v>
      </c>
      <c r="H122" s="9">
        <f t="shared" si="4"/>
        <v>164.17696944097995</v>
      </c>
      <c r="I122" s="16" t="e">
        <f t="shared" si="3"/>
        <v>#REF!</v>
      </c>
      <c r="J122" s="18" t="e">
        <f t="shared" si="5"/>
        <v>#REF!</v>
      </c>
    </row>
    <row r="123" spans="1:10" ht="12.75">
      <c r="A123" s="8" t="s">
        <v>79</v>
      </c>
      <c r="B123" s="7">
        <v>2.7</v>
      </c>
      <c r="C123" s="8">
        <v>35.9</v>
      </c>
      <c r="D123" s="9">
        <f>3!C48</f>
        <v>4.800585494041676</v>
      </c>
      <c r="E123" s="9" t="e">
        <f>3!#REF!</f>
        <v>#REF!</v>
      </c>
      <c r="F123" s="8" t="s">
        <v>77</v>
      </c>
      <c r="G123" s="13">
        <v>0.05</v>
      </c>
      <c r="H123" s="9">
        <f t="shared" si="4"/>
        <v>140.40709662238888</v>
      </c>
      <c r="I123" s="16" t="e">
        <f t="shared" si="3"/>
        <v>#REF!</v>
      </c>
      <c r="J123" s="18" t="e">
        <f t="shared" si="5"/>
        <v>#REF!</v>
      </c>
    </row>
    <row r="124" spans="1:10" ht="12.75">
      <c r="A124" s="8" t="s">
        <v>79</v>
      </c>
      <c r="B124" s="7">
        <v>2.8</v>
      </c>
      <c r="C124" s="8">
        <v>39.9</v>
      </c>
      <c r="D124" s="9">
        <f>3!C49</f>
        <v>5.15280236452843</v>
      </c>
      <c r="E124" s="9" t="e">
        <f>3!#REF!</f>
        <v>#REF!</v>
      </c>
      <c r="F124" s="8" t="s">
        <v>77</v>
      </c>
      <c r="G124" s="13">
        <v>0.05</v>
      </c>
      <c r="H124" s="9">
        <f t="shared" si="4"/>
        <v>135.60006222443238</v>
      </c>
      <c r="I124" s="16" t="e">
        <f t="shared" si="3"/>
        <v>#REF!</v>
      </c>
      <c r="J124" s="18" t="e">
        <f t="shared" si="5"/>
        <v>#REF!</v>
      </c>
    </row>
    <row r="125" spans="1:10" ht="12.75">
      <c r="A125" s="8" t="s">
        <v>79</v>
      </c>
      <c r="B125" s="7">
        <v>3.6</v>
      </c>
      <c r="C125" s="8">
        <v>62.4</v>
      </c>
      <c r="D125" s="9">
        <f>3!C50</f>
        <v>5.361523472965026</v>
      </c>
      <c r="E125" s="9" t="e">
        <f>3!#REF!</f>
        <v>#REF!</v>
      </c>
      <c r="F125" s="8" t="s">
        <v>77</v>
      </c>
      <c r="G125" s="13">
        <v>0.05</v>
      </c>
      <c r="H125" s="9">
        <f t="shared" si="4"/>
        <v>90.21794305469997</v>
      </c>
      <c r="I125" s="16" t="e">
        <f t="shared" si="3"/>
        <v>#REF!</v>
      </c>
      <c r="J125" s="18" t="e">
        <f t="shared" si="5"/>
        <v>#REF!</v>
      </c>
    </row>
    <row r="126" spans="1:10" ht="12.75">
      <c r="A126" s="8" t="s">
        <v>79</v>
      </c>
      <c r="B126" s="7">
        <v>4.2</v>
      </c>
      <c r="C126" s="8">
        <v>89.6</v>
      </c>
      <c r="D126" s="9">
        <f>3!C51</f>
        <v>7.318283864558101</v>
      </c>
      <c r="E126" s="9" t="e">
        <f>3!#REF!</f>
        <v>#REF!</v>
      </c>
      <c r="F126" s="8" t="s">
        <v>77</v>
      </c>
      <c r="G126" s="13">
        <v>0.05</v>
      </c>
      <c r="H126" s="9">
        <f t="shared" si="4"/>
        <v>85.76113903779026</v>
      </c>
      <c r="I126" s="16" t="e">
        <f t="shared" si="3"/>
        <v>#REF!</v>
      </c>
      <c r="J126" s="18" t="e">
        <f t="shared" si="5"/>
        <v>#REF!</v>
      </c>
    </row>
    <row r="127" spans="1:10" ht="12.75">
      <c r="A127" s="8" t="s">
        <v>79</v>
      </c>
      <c r="B127" s="7">
        <v>4.6</v>
      </c>
      <c r="C127" s="8">
        <v>105.5</v>
      </c>
      <c r="D127" s="9">
        <f>3!C52</f>
        <v>9.57508084952878</v>
      </c>
      <c r="E127" s="9" t="e">
        <f>3!#REF!</f>
        <v>#REF!</v>
      </c>
      <c r="F127" s="8" t="s">
        <v>77</v>
      </c>
      <c r="G127" s="13">
        <v>0.05</v>
      </c>
      <c r="H127" s="9">
        <f t="shared" si="4"/>
        <v>95.29701319436226</v>
      </c>
      <c r="I127" s="16" t="e">
        <f t="shared" si="3"/>
        <v>#REF!</v>
      </c>
      <c r="J127" s="18" t="e">
        <f t="shared" si="5"/>
        <v>#REF!</v>
      </c>
    </row>
    <row r="128" spans="1:10" ht="12.75">
      <c r="A128" s="8" t="s">
        <v>79</v>
      </c>
      <c r="B128" s="7">
        <v>5</v>
      </c>
      <c r="C128" s="8">
        <v>122</v>
      </c>
      <c r="D128" s="9">
        <f>3!C53</f>
        <v>10.175154036283987</v>
      </c>
      <c r="E128" s="9" t="e">
        <f>3!#REF!</f>
        <v>#REF!</v>
      </c>
      <c r="F128" s="8" t="s">
        <v>77</v>
      </c>
      <c r="G128" s="13">
        <v>0.05</v>
      </c>
      <c r="H128" s="9">
        <f t="shared" si="4"/>
        <v>87.5730470335917</v>
      </c>
      <c r="I128" s="16" t="e">
        <f t="shared" si="3"/>
        <v>#REF!</v>
      </c>
      <c r="J128" s="18" t="e">
        <f t="shared" si="5"/>
        <v>#REF!</v>
      </c>
    </row>
    <row r="129" spans="1:10" ht="12.75">
      <c r="A129" s="8" t="s">
        <v>79</v>
      </c>
      <c r="B129" s="7">
        <v>5.6</v>
      </c>
      <c r="C129" s="8">
        <v>159.5</v>
      </c>
      <c r="D129" s="9">
        <f>3!C54</f>
        <v>10.514325837493455</v>
      </c>
      <c r="E129" s="9" t="e">
        <f>3!#REF!</f>
        <v>#REF!</v>
      </c>
      <c r="F129" s="8" t="s">
        <v>77</v>
      </c>
      <c r="G129" s="13">
        <v>0.05</v>
      </c>
      <c r="H129" s="9">
        <f t="shared" si="4"/>
        <v>69.21656507440834</v>
      </c>
      <c r="I129" s="16" t="e">
        <f t="shared" si="3"/>
        <v>#REF!</v>
      </c>
      <c r="J129" s="18" t="e">
        <f t="shared" si="5"/>
        <v>#REF!</v>
      </c>
    </row>
    <row r="130" spans="1:10" ht="12.75">
      <c r="A130" s="8" t="s">
        <v>79</v>
      </c>
      <c r="B130" s="7">
        <v>6.4</v>
      </c>
      <c r="C130" s="8">
        <v>201.5</v>
      </c>
      <c r="D130" s="9">
        <f>3!C55</f>
        <v>13.227700247169185</v>
      </c>
      <c r="E130" s="9" t="e">
        <f>3!#REF!</f>
        <v>#REF!</v>
      </c>
      <c r="F130" s="8" t="s">
        <v>77</v>
      </c>
      <c r="G130" s="13">
        <v>0.05</v>
      </c>
      <c r="H130" s="9">
        <f t="shared" si="4"/>
        <v>68.92846282643993</v>
      </c>
      <c r="I130" s="16" t="e">
        <f t="shared" si="3"/>
        <v>#REF!</v>
      </c>
      <c r="J130" s="18" t="e">
        <f t="shared" si="5"/>
        <v>#REF!</v>
      </c>
    </row>
    <row r="131" spans="1:10" ht="12.75">
      <c r="A131" s="8" t="s">
        <v>79</v>
      </c>
      <c r="B131" s="7">
        <v>7</v>
      </c>
      <c r="C131" s="8">
        <v>248.4</v>
      </c>
      <c r="D131" s="9">
        <f>3!C56</f>
        <v>15.5497225785263</v>
      </c>
      <c r="E131" s="9" t="e">
        <f>3!#REF!</f>
        <v>#REF!</v>
      </c>
      <c r="F131" s="8" t="s">
        <v>77</v>
      </c>
      <c r="G131" s="13">
        <v>0.05</v>
      </c>
      <c r="H131" s="9">
        <f t="shared" si="4"/>
        <v>65.72950365319089</v>
      </c>
      <c r="I131" s="16" t="e">
        <f aca="true" t="shared" si="6" ref="I131:I194">IF(OR(D131=0,E131=0),,E131/(D131*(1+G131))-1)</f>
        <v>#REF!</v>
      </c>
      <c r="J131" s="18" t="e">
        <f t="shared" si="5"/>
        <v>#REF!</v>
      </c>
    </row>
    <row r="132" spans="1:10" ht="12.75">
      <c r="A132" s="8" t="s">
        <v>79</v>
      </c>
      <c r="B132" s="7">
        <v>7.8</v>
      </c>
      <c r="C132" s="8">
        <v>300.4</v>
      </c>
      <c r="D132" s="9">
        <f>3!C57</f>
        <v>18.510953304470487</v>
      </c>
      <c r="E132" s="9" t="e">
        <f>3!#REF!</f>
        <v>#REF!</v>
      </c>
      <c r="F132" s="8" t="s">
        <v>77</v>
      </c>
      <c r="G132" s="13">
        <v>0.05</v>
      </c>
      <c r="H132" s="9">
        <f aca="true" t="shared" si="7" ref="H132:H195">D132*(1+G132)/C132*1000</f>
        <v>64.70206714278966</v>
      </c>
      <c r="I132" s="16" t="e">
        <f t="shared" si="6"/>
        <v>#REF!</v>
      </c>
      <c r="J132" s="18" t="e">
        <f aca="true" t="shared" si="8" ref="J132:J195">IF(OR(D132=0,E132=0),,1.43/(I132+1)-1)</f>
        <v>#REF!</v>
      </c>
    </row>
    <row r="133" spans="1:10" ht="12.75">
      <c r="A133" s="8" t="s">
        <v>79</v>
      </c>
      <c r="B133" s="7">
        <v>8.5</v>
      </c>
      <c r="C133" s="8">
        <v>359</v>
      </c>
      <c r="D133" s="9">
        <f>3!C58</f>
        <v>21.57654458463297</v>
      </c>
      <c r="E133" s="9" t="e">
        <f>3!#REF!</f>
        <v>#REF!</v>
      </c>
      <c r="F133" s="8" t="s">
        <v>77</v>
      </c>
      <c r="G133" s="13">
        <v>0.05</v>
      </c>
      <c r="H133" s="9">
        <f t="shared" si="7"/>
        <v>63.106885275388905</v>
      </c>
      <c r="I133" s="16" t="e">
        <f t="shared" si="6"/>
        <v>#REF!</v>
      </c>
      <c r="J133" s="18" t="e">
        <f t="shared" si="8"/>
        <v>#REF!</v>
      </c>
    </row>
    <row r="134" spans="1:10" ht="12.75">
      <c r="A134" s="8" t="s">
        <v>79</v>
      </c>
      <c r="B134" s="7">
        <v>9.2</v>
      </c>
      <c r="C134" s="8">
        <v>421</v>
      </c>
      <c r="D134" s="9">
        <f>3!C59</f>
        <v>25.568335783482848</v>
      </c>
      <c r="E134" s="9" t="e">
        <f>3!#REF!</f>
        <v>#REF!</v>
      </c>
      <c r="F134" s="8" t="s">
        <v>77</v>
      </c>
      <c r="G134" s="13">
        <v>0.05</v>
      </c>
      <c r="H134" s="9">
        <f t="shared" si="7"/>
        <v>63.769008486121116</v>
      </c>
      <c r="I134" s="16" t="e">
        <f t="shared" si="6"/>
        <v>#REF!</v>
      </c>
      <c r="J134" s="18" t="e">
        <f t="shared" si="8"/>
        <v>#REF!</v>
      </c>
    </row>
    <row r="135" spans="1:10" ht="12.75">
      <c r="A135" s="8" t="s">
        <v>79</v>
      </c>
      <c r="B135" s="7">
        <v>9.9</v>
      </c>
      <c r="C135" s="8">
        <v>488</v>
      </c>
      <c r="D135" s="9">
        <f>3!C60</f>
        <v>30.668957870902133</v>
      </c>
      <c r="E135" s="9" t="e">
        <f>3!#REF!</f>
        <v>#REF!</v>
      </c>
      <c r="F135" s="8" t="s">
        <v>77</v>
      </c>
      <c r="G135" s="13">
        <v>0.05</v>
      </c>
      <c r="H135" s="9">
        <f t="shared" si="7"/>
        <v>65.98853640255582</v>
      </c>
      <c r="I135" s="16" t="e">
        <f t="shared" si="6"/>
        <v>#REF!</v>
      </c>
      <c r="J135" s="18" t="e">
        <f t="shared" si="8"/>
        <v>#REF!</v>
      </c>
    </row>
    <row r="136" spans="1:10" ht="12.75">
      <c r="A136" s="8" t="s">
        <v>79</v>
      </c>
      <c r="B136" s="7">
        <v>10.5</v>
      </c>
      <c r="C136" s="8">
        <v>560</v>
      </c>
      <c r="D136" s="9">
        <f>3!C61</f>
        <v>34.438982892038105</v>
      </c>
      <c r="E136" s="9" t="e">
        <f>3!#REF!</f>
        <v>#REF!</v>
      </c>
      <c r="F136" s="8" t="s">
        <v>77</v>
      </c>
      <c r="G136" s="13">
        <v>0.05</v>
      </c>
      <c r="H136" s="9">
        <f t="shared" si="7"/>
        <v>64.57309292257145</v>
      </c>
      <c r="I136" s="16" t="e">
        <f t="shared" si="6"/>
        <v>#REF!</v>
      </c>
      <c r="J136" s="18" t="e">
        <f t="shared" si="8"/>
        <v>#REF!</v>
      </c>
    </row>
    <row r="137" spans="1:10" ht="12.75">
      <c r="A137" s="8" t="s">
        <v>79</v>
      </c>
      <c r="B137" s="7">
        <v>11.5</v>
      </c>
      <c r="C137" s="8">
        <v>637</v>
      </c>
      <c r="D137" s="9">
        <f>3!C62</f>
        <v>37.83070090413277</v>
      </c>
      <c r="E137" s="9" t="e">
        <f>3!#REF!</f>
        <v>#REF!</v>
      </c>
      <c r="F137" s="8" t="s">
        <v>77</v>
      </c>
      <c r="G137" s="13">
        <v>0</v>
      </c>
      <c r="H137" s="9">
        <f t="shared" si="7"/>
        <v>59.38885542250042</v>
      </c>
      <c r="I137" s="16" t="e">
        <f t="shared" si="6"/>
        <v>#REF!</v>
      </c>
      <c r="J137" s="18" t="e">
        <f t="shared" si="8"/>
        <v>#REF!</v>
      </c>
    </row>
    <row r="138" spans="1:10" ht="12.75">
      <c r="A138" s="8" t="s">
        <v>79</v>
      </c>
      <c r="B138" s="7">
        <v>12</v>
      </c>
      <c r="C138" s="8">
        <v>719</v>
      </c>
      <c r="D138" s="9">
        <f>3!C63</f>
        <v>43.205269446375084</v>
      </c>
      <c r="E138" s="9" t="e">
        <f>3!#REF!</f>
        <v>#REF!</v>
      </c>
      <c r="F138" s="8" t="s">
        <v>77</v>
      </c>
      <c r="G138" s="13">
        <v>0</v>
      </c>
      <c r="H138" s="9">
        <f t="shared" si="7"/>
        <v>60.09077808953419</v>
      </c>
      <c r="I138" s="16" t="e">
        <f t="shared" si="6"/>
        <v>#REF!</v>
      </c>
      <c r="J138" s="18" t="e">
        <f t="shared" si="8"/>
        <v>#REF!</v>
      </c>
    </row>
    <row r="139" spans="1:10" ht="12.75">
      <c r="A139" s="8" t="s">
        <v>79</v>
      </c>
      <c r="B139" s="7">
        <v>12.5</v>
      </c>
      <c r="C139" s="8">
        <v>806</v>
      </c>
      <c r="D139" s="9">
        <f>3!C64</f>
        <v>46.36217621147858</v>
      </c>
      <c r="E139" s="9" t="e">
        <f>3!#REF!</f>
        <v>#REF!</v>
      </c>
      <c r="F139" s="8" t="s">
        <v>77</v>
      </c>
      <c r="G139" s="13">
        <v>0.09</v>
      </c>
      <c r="H139" s="9">
        <f t="shared" si="7"/>
        <v>62.698228375324625</v>
      </c>
      <c r="I139" s="16" t="e">
        <f t="shared" si="6"/>
        <v>#REF!</v>
      </c>
      <c r="J139" s="18" t="e">
        <f t="shared" si="8"/>
        <v>#REF!</v>
      </c>
    </row>
    <row r="140" spans="1:10" ht="12.75">
      <c r="A140" s="8" t="s">
        <v>79</v>
      </c>
      <c r="B140" s="7">
        <v>14</v>
      </c>
      <c r="C140" s="8">
        <v>993.6</v>
      </c>
      <c r="D140" s="9">
        <f>3!C65</f>
        <v>48.85378444344044</v>
      </c>
      <c r="E140" s="9" t="e">
        <f>3!#REF!</f>
        <v>#REF!</v>
      </c>
      <c r="F140" s="8" t="s">
        <v>77</v>
      </c>
      <c r="G140" s="13">
        <v>0.09</v>
      </c>
      <c r="H140" s="9">
        <f t="shared" si="7"/>
        <v>53.59362423847633</v>
      </c>
      <c r="I140" s="16" t="e">
        <f t="shared" si="6"/>
        <v>#REF!</v>
      </c>
      <c r="J140" s="18" t="e">
        <f t="shared" si="8"/>
        <v>#REF!</v>
      </c>
    </row>
    <row r="141" spans="1:10" ht="12.75">
      <c r="A141" s="8" t="s">
        <v>79</v>
      </c>
      <c r="B141" s="7">
        <v>15.5</v>
      </c>
      <c r="C141" s="8">
        <v>1200</v>
      </c>
      <c r="D141" s="9">
        <f>3!C66</f>
        <v>58.70281174779223</v>
      </c>
      <c r="E141" s="9" t="e">
        <f>3!#REF!</f>
        <v>#REF!</v>
      </c>
      <c r="F141" s="8" t="s">
        <v>77</v>
      </c>
      <c r="G141" s="13">
        <v>0.09</v>
      </c>
      <c r="H141" s="9">
        <f t="shared" si="7"/>
        <v>53.32172067091128</v>
      </c>
      <c r="I141" s="16" t="e">
        <f t="shared" si="6"/>
        <v>#REF!</v>
      </c>
      <c r="J141" s="18" t="e">
        <f t="shared" si="8"/>
        <v>#REF!</v>
      </c>
    </row>
    <row r="142" spans="1:10" ht="12.75">
      <c r="A142" s="8" t="s">
        <v>79</v>
      </c>
      <c r="B142" s="7">
        <v>17</v>
      </c>
      <c r="C142" s="8">
        <v>1425</v>
      </c>
      <c r="D142" s="9">
        <f>3!C67</f>
        <v>63.372946549061055</v>
      </c>
      <c r="E142" s="9" t="e">
        <f>3!#REF!</f>
        <v>#REF!</v>
      </c>
      <c r="F142" s="8" t="s">
        <v>77</v>
      </c>
      <c r="G142" s="13">
        <v>0.09</v>
      </c>
      <c r="H142" s="9">
        <f t="shared" si="7"/>
        <v>48.47474507963267</v>
      </c>
      <c r="I142" s="16" t="e">
        <f t="shared" si="6"/>
        <v>#REF!</v>
      </c>
      <c r="J142" s="18" t="e">
        <f t="shared" si="8"/>
        <v>#REF!</v>
      </c>
    </row>
    <row r="143" spans="1:10" ht="12.75">
      <c r="A143" s="8" t="s">
        <v>79</v>
      </c>
      <c r="B143" s="7">
        <v>18.5</v>
      </c>
      <c r="C143" s="8">
        <v>1685</v>
      </c>
      <c r="D143" s="9">
        <f>3!C68</f>
        <v>74.47430050403241</v>
      </c>
      <c r="E143" s="9" t="e">
        <f>3!#REF!</f>
        <v>#REF!</v>
      </c>
      <c r="F143" s="8" t="s">
        <v>77</v>
      </c>
      <c r="G143" s="13">
        <v>0.03</v>
      </c>
      <c r="H143" s="9">
        <f t="shared" si="7"/>
        <v>45.524349862999046</v>
      </c>
      <c r="I143" s="16" t="e">
        <f t="shared" si="6"/>
        <v>#REF!</v>
      </c>
      <c r="J143" s="18" t="e">
        <f t="shared" si="8"/>
        <v>#REF!</v>
      </c>
    </row>
    <row r="144" spans="1:10" ht="12.75">
      <c r="A144" s="8" t="s">
        <v>79</v>
      </c>
      <c r="B144" s="7">
        <v>20</v>
      </c>
      <c r="C144" s="8">
        <v>1955</v>
      </c>
      <c r="D144" s="9">
        <f>3!C69</f>
        <v>87.59764019698332</v>
      </c>
      <c r="E144" s="9" t="e">
        <f>3!#REF!</f>
        <v>#REF!</v>
      </c>
      <c r="F144" s="8" t="s">
        <v>77</v>
      </c>
      <c r="G144" s="13">
        <v>0.1</v>
      </c>
      <c r="H144" s="9">
        <f t="shared" si="7"/>
        <v>49.28767479114151</v>
      </c>
      <c r="I144" s="16" t="e">
        <f t="shared" si="6"/>
        <v>#REF!</v>
      </c>
      <c r="J144" s="18" t="e">
        <f t="shared" si="8"/>
        <v>#REF!</v>
      </c>
    </row>
    <row r="145" spans="1:10" ht="12.75">
      <c r="A145" s="8" t="s">
        <v>79</v>
      </c>
      <c r="B145" s="7">
        <v>21</v>
      </c>
      <c r="C145" s="8">
        <v>2240</v>
      </c>
      <c r="D145" s="9">
        <f>3!C70</f>
        <v>98.56854345918183</v>
      </c>
      <c r="E145" s="9" t="e">
        <f>3!#REF!</f>
        <v>#REF!</v>
      </c>
      <c r="F145" s="8" t="s">
        <v>77</v>
      </c>
      <c r="G145" s="13">
        <v>0.05</v>
      </c>
      <c r="H145" s="9">
        <f t="shared" si="7"/>
        <v>46.20400474649148</v>
      </c>
      <c r="I145" s="16" t="e">
        <f t="shared" si="6"/>
        <v>#REF!</v>
      </c>
      <c r="J145" s="18" t="e">
        <f t="shared" si="8"/>
        <v>#REF!</v>
      </c>
    </row>
    <row r="146" spans="1:10" ht="12.75">
      <c r="A146" s="8" t="s">
        <v>79</v>
      </c>
      <c r="B146" s="7">
        <v>22.5</v>
      </c>
      <c r="C146" s="8">
        <v>2550</v>
      </c>
      <c r="D146" s="9">
        <f>3!C71</f>
        <v>106.01727801651278</v>
      </c>
      <c r="E146" s="9" t="e">
        <f>3!#REF!</f>
        <v>#REF!</v>
      </c>
      <c r="F146" s="8" t="s">
        <v>77</v>
      </c>
      <c r="G146" s="13">
        <v>0.09</v>
      </c>
      <c r="H146" s="9">
        <f t="shared" si="7"/>
        <v>45.31718942666625</v>
      </c>
      <c r="I146" s="16" t="e">
        <f t="shared" si="6"/>
        <v>#REF!</v>
      </c>
      <c r="J146" s="18" t="e">
        <f t="shared" si="8"/>
        <v>#REF!</v>
      </c>
    </row>
    <row r="147" spans="1:10" ht="12.75">
      <c r="A147" s="8" t="s">
        <v>79</v>
      </c>
      <c r="B147" s="7">
        <v>27</v>
      </c>
      <c r="C147" s="8">
        <v>3590</v>
      </c>
      <c r="D147" s="9">
        <f>3!C72</f>
        <v>119.9494120046555</v>
      </c>
      <c r="E147" s="9" t="e">
        <f>3!#REF!</f>
        <v>#REF!</v>
      </c>
      <c r="F147" s="8" t="s">
        <v>77</v>
      </c>
      <c r="G147" s="13">
        <v>0.1</v>
      </c>
      <c r="H147" s="9">
        <f t="shared" si="7"/>
        <v>36.75330172844597</v>
      </c>
      <c r="I147" s="16" t="e">
        <f t="shared" si="6"/>
        <v>#REF!</v>
      </c>
      <c r="J147" s="18" t="e">
        <f t="shared" si="8"/>
        <v>#REF!</v>
      </c>
    </row>
    <row r="148" spans="1:10" ht="12.75">
      <c r="A148" s="8" t="s">
        <v>80</v>
      </c>
      <c r="B148" s="7">
        <v>1.9</v>
      </c>
      <c r="C148" s="8">
        <v>14.3</v>
      </c>
      <c r="D148" s="9">
        <f>4!C6</f>
        <v>3.157259</v>
      </c>
      <c r="E148" s="9" t="e">
        <f>4!#REF!</f>
        <v>#REF!</v>
      </c>
      <c r="F148" s="8" t="s">
        <v>73</v>
      </c>
      <c r="G148" s="13"/>
      <c r="H148" s="9">
        <f t="shared" si="7"/>
        <v>220.78734265734263</v>
      </c>
      <c r="I148" s="16" t="e">
        <f t="shared" si="6"/>
        <v>#REF!</v>
      </c>
      <c r="J148" s="18" t="e">
        <f t="shared" si="8"/>
        <v>#REF!</v>
      </c>
    </row>
    <row r="149" spans="1:10" ht="12.75">
      <c r="A149" s="8" t="s">
        <v>80</v>
      </c>
      <c r="B149" s="7">
        <v>2</v>
      </c>
      <c r="C149" s="8">
        <v>17.3</v>
      </c>
      <c r="D149" s="9">
        <f>4!C7</f>
        <v>3.592743</v>
      </c>
      <c r="E149" s="9" t="e">
        <f>4!#REF!</f>
        <v>#REF!</v>
      </c>
      <c r="F149" s="8" t="s">
        <v>73</v>
      </c>
      <c r="G149" s="13"/>
      <c r="H149" s="9">
        <f t="shared" si="7"/>
        <v>207.6730057803468</v>
      </c>
      <c r="I149" s="16" t="e">
        <f t="shared" si="6"/>
        <v>#REF!</v>
      </c>
      <c r="J149" s="18" t="e">
        <f t="shared" si="8"/>
        <v>#REF!</v>
      </c>
    </row>
    <row r="150" spans="1:10" ht="12.75">
      <c r="A150" s="8" t="s">
        <v>80</v>
      </c>
      <c r="B150" s="7">
        <v>2.2</v>
      </c>
      <c r="C150" s="8">
        <v>20.6</v>
      </c>
      <c r="D150" s="9">
        <f>4!C8</f>
        <v>4.137097999999999</v>
      </c>
      <c r="E150" s="9" t="e">
        <f>4!#REF!</f>
        <v>#REF!</v>
      </c>
      <c r="F150" s="8" t="s">
        <v>73</v>
      </c>
      <c r="G150" s="13"/>
      <c r="H150" s="9">
        <f t="shared" si="7"/>
        <v>200.82999999999996</v>
      </c>
      <c r="I150" s="16" t="e">
        <f t="shared" si="6"/>
        <v>#REF!</v>
      </c>
      <c r="J150" s="18" t="e">
        <f t="shared" si="8"/>
        <v>#REF!</v>
      </c>
    </row>
    <row r="151" spans="1:10" ht="12.75">
      <c r="A151" s="8" t="s">
        <v>80</v>
      </c>
      <c r="B151" s="7">
        <v>2.4</v>
      </c>
      <c r="C151" s="8">
        <v>24.2</v>
      </c>
      <c r="D151" s="9">
        <f>4!C9</f>
        <v>4.463711</v>
      </c>
      <c r="E151" s="9" t="e">
        <f>4!#REF!</f>
        <v>#REF!</v>
      </c>
      <c r="F151" s="8" t="s">
        <v>73</v>
      </c>
      <c r="G151" s="13"/>
      <c r="H151" s="9">
        <f t="shared" si="7"/>
        <v>184.45086776859503</v>
      </c>
      <c r="I151" s="16" t="e">
        <f t="shared" si="6"/>
        <v>#REF!</v>
      </c>
      <c r="J151" s="18" t="e">
        <f t="shared" si="8"/>
        <v>#REF!</v>
      </c>
    </row>
    <row r="152" spans="1:10" ht="12.75">
      <c r="A152" s="8" t="s">
        <v>80</v>
      </c>
      <c r="B152" s="7">
        <v>2.6</v>
      </c>
      <c r="C152" s="8">
        <v>28</v>
      </c>
      <c r="D152" s="9">
        <f>4!C10</f>
        <v>5.116937</v>
      </c>
      <c r="E152" s="9" t="e">
        <f>4!#REF!</f>
        <v>#REF!</v>
      </c>
      <c r="F152" s="8" t="s">
        <v>73</v>
      </c>
      <c r="G152" s="13"/>
      <c r="H152" s="9">
        <f t="shared" si="7"/>
        <v>182.74775000000002</v>
      </c>
      <c r="I152" s="16" t="e">
        <f t="shared" si="6"/>
        <v>#REF!</v>
      </c>
      <c r="J152" s="18" t="e">
        <f t="shared" si="8"/>
        <v>#REF!</v>
      </c>
    </row>
    <row r="153" spans="1:10" ht="12.75">
      <c r="A153" s="8" t="s">
        <v>80</v>
      </c>
      <c r="B153" s="7">
        <v>2.8</v>
      </c>
      <c r="C153" s="8">
        <v>32</v>
      </c>
      <c r="D153" s="9">
        <f>4!C11</f>
        <v>5.661292</v>
      </c>
      <c r="E153" s="9" t="e">
        <f>4!#REF!</f>
        <v>#REF!</v>
      </c>
      <c r="F153" s="8" t="s">
        <v>73</v>
      </c>
      <c r="G153" s="13"/>
      <c r="H153" s="9">
        <f t="shared" si="7"/>
        <v>176.915375</v>
      </c>
      <c r="I153" s="16" t="e">
        <f t="shared" si="6"/>
        <v>#REF!</v>
      </c>
      <c r="J153" s="18" t="e">
        <f t="shared" si="8"/>
        <v>#REF!</v>
      </c>
    </row>
    <row r="154" spans="1:10" ht="12.75">
      <c r="A154" s="8" t="s">
        <v>80</v>
      </c>
      <c r="B154" s="7">
        <v>3.1</v>
      </c>
      <c r="C154" s="8">
        <v>41.1</v>
      </c>
      <c r="D154" s="9">
        <f>4!C12</f>
        <v>6.858872999999999</v>
      </c>
      <c r="E154" s="9" t="e">
        <f>4!#REF!</f>
        <v>#REF!</v>
      </c>
      <c r="F154" s="8" t="s">
        <v>73</v>
      </c>
      <c r="G154" s="13"/>
      <c r="H154" s="9">
        <f t="shared" si="7"/>
        <v>166.88255474452552</v>
      </c>
      <c r="I154" s="16" t="e">
        <f t="shared" si="6"/>
        <v>#REF!</v>
      </c>
      <c r="J154" s="18" t="e">
        <f t="shared" si="8"/>
        <v>#REF!</v>
      </c>
    </row>
    <row r="155" spans="1:10" ht="12.75">
      <c r="A155" s="8" t="s">
        <v>80</v>
      </c>
      <c r="B155" s="7">
        <v>3.5</v>
      </c>
      <c r="C155" s="8">
        <v>51.2</v>
      </c>
      <c r="D155" s="9">
        <f>4!C13</f>
        <v>8.299709860236488</v>
      </c>
      <c r="E155" s="9" t="e">
        <f>4!#REF!</f>
        <v>#REF!</v>
      </c>
      <c r="F155" s="8" t="s">
        <v>73</v>
      </c>
      <c r="G155" s="13"/>
      <c r="H155" s="9">
        <f t="shared" si="7"/>
        <v>162.1037082077439</v>
      </c>
      <c r="I155" s="16" t="e">
        <f t="shared" si="6"/>
        <v>#REF!</v>
      </c>
      <c r="J155" s="18" t="e">
        <f t="shared" si="8"/>
        <v>#REF!</v>
      </c>
    </row>
    <row r="156" spans="1:10" ht="12.75">
      <c r="A156" s="8" t="s">
        <v>80</v>
      </c>
      <c r="B156" s="7">
        <v>3.8</v>
      </c>
      <c r="C156" s="8">
        <v>58</v>
      </c>
      <c r="D156" s="9">
        <f>4!C14</f>
        <v>8.519142313773068</v>
      </c>
      <c r="E156" s="9" t="e">
        <f>4!#REF!</f>
        <v>#REF!</v>
      </c>
      <c r="F156" s="8" t="s">
        <v>73</v>
      </c>
      <c r="G156" s="13"/>
      <c r="H156" s="9">
        <f t="shared" si="7"/>
        <v>146.88176403057017</v>
      </c>
      <c r="I156" s="16" t="e">
        <f t="shared" si="6"/>
        <v>#REF!</v>
      </c>
      <c r="J156" s="18" t="e">
        <f t="shared" si="8"/>
        <v>#REF!</v>
      </c>
    </row>
    <row r="157" spans="1:10" ht="12.75">
      <c r="A157" s="8" t="s">
        <v>80</v>
      </c>
      <c r="B157" s="7">
        <v>4.2</v>
      </c>
      <c r="C157" s="8">
        <v>72</v>
      </c>
      <c r="D157" s="9">
        <f>4!C15</f>
        <v>8.970915012230734</v>
      </c>
      <c r="E157" s="9" t="e">
        <f>4!#REF!</f>
        <v>#REF!</v>
      </c>
      <c r="F157" s="8" t="s">
        <v>73</v>
      </c>
      <c r="G157" s="13"/>
      <c r="H157" s="9">
        <f t="shared" si="7"/>
        <v>124.59604183653796</v>
      </c>
      <c r="I157" s="16" t="e">
        <f t="shared" si="6"/>
        <v>#REF!</v>
      </c>
      <c r="J157" s="18" t="e">
        <f t="shared" si="8"/>
        <v>#REF!</v>
      </c>
    </row>
    <row r="158" spans="1:10" ht="12.75">
      <c r="A158" s="8" t="s">
        <v>80</v>
      </c>
      <c r="B158" s="7">
        <v>4.6</v>
      </c>
      <c r="C158" s="8">
        <v>90</v>
      </c>
      <c r="D158" s="9">
        <f>4!C16</f>
        <v>9.65502795560948</v>
      </c>
      <c r="E158" s="9" t="e">
        <f>4!#REF!</f>
        <v>#REF!</v>
      </c>
      <c r="F158" s="8" t="s">
        <v>73</v>
      </c>
      <c r="G158" s="13"/>
      <c r="H158" s="9">
        <f t="shared" si="7"/>
        <v>107.27808839566089</v>
      </c>
      <c r="I158" s="16" t="e">
        <f t="shared" si="6"/>
        <v>#REF!</v>
      </c>
      <c r="J158" s="18" t="e">
        <f t="shared" si="8"/>
        <v>#REF!</v>
      </c>
    </row>
    <row r="159" spans="1:10" ht="12.75">
      <c r="A159" s="8" t="s">
        <v>80</v>
      </c>
      <c r="B159" s="7">
        <v>5.6</v>
      </c>
      <c r="C159" s="8">
        <v>129</v>
      </c>
      <c r="D159" s="9">
        <f>4!C17</f>
        <v>11.952614822051306</v>
      </c>
      <c r="E159" s="9" t="e">
        <f>4!#REF!</f>
        <v>#REF!</v>
      </c>
      <c r="F159" s="8" t="s">
        <v>73</v>
      </c>
      <c r="G159" s="13"/>
      <c r="H159" s="9">
        <f t="shared" si="7"/>
        <v>92.6559288531109</v>
      </c>
      <c r="I159" s="16" t="e">
        <f t="shared" si="6"/>
        <v>#REF!</v>
      </c>
      <c r="J159" s="18" t="e">
        <f t="shared" si="8"/>
        <v>#REF!</v>
      </c>
    </row>
    <row r="160" spans="1:10" ht="12.75">
      <c r="A160" s="8" t="s">
        <v>80</v>
      </c>
      <c r="B160" s="7">
        <v>6.4</v>
      </c>
      <c r="C160" s="8">
        <v>175</v>
      </c>
      <c r="D160" s="9">
        <f>4!C18</f>
        <v>14.84396009218035</v>
      </c>
      <c r="E160" s="9" t="e">
        <f>4!#REF!</f>
        <v>#REF!</v>
      </c>
      <c r="F160" s="8" t="s">
        <v>73</v>
      </c>
      <c r="G160" s="13"/>
      <c r="H160" s="9">
        <f t="shared" si="7"/>
        <v>84.82262909817342</v>
      </c>
      <c r="I160" s="16" t="e">
        <f t="shared" si="6"/>
        <v>#REF!</v>
      </c>
      <c r="J160" s="18" t="e">
        <f t="shared" si="8"/>
        <v>#REF!</v>
      </c>
    </row>
    <row r="161" spans="1:10" ht="12.75">
      <c r="A161" s="8" t="s">
        <v>80</v>
      </c>
      <c r="B161" s="7">
        <v>7.4</v>
      </c>
      <c r="C161" s="8">
        <v>228</v>
      </c>
      <c r="D161" s="9">
        <f>4!C19</f>
        <v>16.780128799856044</v>
      </c>
      <c r="E161" s="9" t="e">
        <f>4!#REF!</f>
        <v>#REF!</v>
      </c>
      <c r="F161" s="8" t="s">
        <v>73</v>
      </c>
      <c r="G161" s="13">
        <v>0.1</v>
      </c>
      <c r="H161" s="9">
        <f t="shared" si="7"/>
        <v>80.95676175369144</v>
      </c>
      <c r="I161" s="16" t="e">
        <f t="shared" si="6"/>
        <v>#REF!</v>
      </c>
      <c r="J161" s="18" t="e">
        <f t="shared" si="8"/>
        <v>#REF!</v>
      </c>
    </row>
    <row r="162" spans="1:10" ht="12.75">
      <c r="A162" s="8" t="s">
        <v>80</v>
      </c>
      <c r="B162" s="7">
        <v>8.2</v>
      </c>
      <c r="C162" s="8">
        <v>288</v>
      </c>
      <c r="D162" s="9">
        <f>4!C20</f>
        <v>18.845375421376794</v>
      </c>
      <c r="E162" s="9" t="e">
        <f>4!#REF!</f>
        <v>#REF!</v>
      </c>
      <c r="F162" s="8" t="s">
        <v>73</v>
      </c>
      <c r="G162" s="13">
        <v>0.1</v>
      </c>
      <c r="H162" s="9">
        <f t="shared" si="7"/>
        <v>71.97886445664749</v>
      </c>
      <c r="I162" s="16" t="e">
        <f t="shared" si="6"/>
        <v>#REF!</v>
      </c>
      <c r="J162" s="18" t="e">
        <f t="shared" si="8"/>
        <v>#REF!</v>
      </c>
    </row>
    <row r="163" spans="1:10" ht="12.75">
      <c r="A163" s="8" t="s">
        <v>80</v>
      </c>
      <c r="B163" s="7">
        <v>9.2</v>
      </c>
      <c r="C163" s="8">
        <v>360</v>
      </c>
      <c r="D163" s="9">
        <f>4!C21</f>
        <v>21.633458360429792</v>
      </c>
      <c r="E163" s="9" t="e">
        <f>4!#REF!</f>
        <v>#REF!</v>
      </c>
      <c r="F163" s="8" t="s">
        <v>73</v>
      </c>
      <c r="G163" s="13">
        <v>0.1</v>
      </c>
      <c r="H163" s="9">
        <f t="shared" si="7"/>
        <v>66.10223387909103</v>
      </c>
      <c r="I163" s="16" t="e">
        <f t="shared" si="6"/>
        <v>#REF!</v>
      </c>
      <c r="J163" s="18" t="e">
        <f t="shared" si="8"/>
        <v>#REF!</v>
      </c>
    </row>
    <row r="164" spans="1:10" ht="12.75">
      <c r="A164" s="8" t="s">
        <v>80</v>
      </c>
      <c r="B164" s="7">
        <v>10</v>
      </c>
      <c r="C164" s="8">
        <v>435</v>
      </c>
      <c r="D164" s="9">
        <f>4!C22</f>
        <v>24.266647802868746</v>
      </c>
      <c r="E164" s="9" t="e">
        <f>4!#REF!</f>
        <v>#REF!</v>
      </c>
      <c r="F164" s="8" t="s">
        <v>73</v>
      </c>
      <c r="G164" s="13">
        <v>0.1</v>
      </c>
      <c r="H164" s="9">
        <f t="shared" si="7"/>
        <v>61.363936972771555</v>
      </c>
      <c r="I164" s="16" t="e">
        <f t="shared" si="6"/>
        <v>#REF!</v>
      </c>
      <c r="J164" s="18" t="e">
        <f t="shared" si="8"/>
        <v>#REF!</v>
      </c>
    </row>
    <row r="165" spans="1:10" ht="12.75">
      <c r="A165" s="8" t="s">
        <v>80</v>
      </c>
      <c r="B165" s="7">
        <v>11</v>
      </c>
      <c r="C165" s="8">
        <v>516</v>
      </c>
      <c r="D165" s="9">
        <f>4!C23</f>
        <v>28.681112456369334</v>
      </c>
      <c r="E165" s="9" t="e">
        <f>4!#REF!</f>
        <v>#REF!</v>
      </c>
      <c r="F165" s="8" t="s">
        <v>73</v>
      </c>
      <c r="G165" s="13">
        <v>0.1</v>
      </c>
      <c r="H165" s="9">
        <f t="shared" si="7"/>
        <v>61.14190639923696</v>
      </c>
      <c r="I165" s="16" t="e">
        <f t="shared" si="6"/>
        <v>#REF!</v>
      </c>
      <c r="J165" s="18" t="e">
        <f t="shared" si="8"/>
        <v>#REF!</v>
      </c>
    </row>
    <row r="166" spans="1:10" ht="12.75">
      <c r="A166" s="8" t="s">
        <v>80</v>
      </c>
      <c r="B166" s="7">
        <v>12</v>
      </c>
      <c r="C166" s="8">
        <v>604</v>
      </c>
      <c r="D166" s="9">
        <f>4!C24</f>
        <v>34.4379874138584</v>
      </c>
      <c r="E166" s="9" t="e">
        <f>4!#REF!</f>
        <v>#REF!</v>
      </c>
      <c r="F166" s="8" t="s">
        <v>73</v>
      </c>
      <c r="G166" s="13">
        <v>0.1</v>
      </c>
      <c r="H166" s="9">
        <f t="shared" si="7"/>
        <v>62.718188998748744</v>
      </c>
      <c r="I166" s="16" t="e">
        <f t="shared" si="6"/>
        <v>#REF!</v>
      </c>
      <c r="J166" s="18" t="e">
        <f t="shared" si="8"/>
        <v>#REF!</v>
      </c>
    </row>
    <row r="167" spans="1:10" ht="12.75">
      <c r="A167" s="8" t="s">
        <v>80</v>
      </c>
      <c r="B167" s="7">
        <v>13</v>
      </c>
      <c r="C167" s="8">
        <v>699.5</v>
      </c>
      <c r="D167" s="9">
        <f>4!C25</f>
        <v>38.03926121013521</v>
      </c>
      <c r="E167" s="9" t="e">
        <f>4!#REF!</f>
        <v>#REF!</v>
      </c>
      <c r="F167" s="8" t="s">
        <v>73</v>
      </c>
      <c r="G167" s="13">
        <v>0.1</v>
      </c>
      <c r="H167" s="9">
        <f t="shared" si="7"/>
        <v>59.818709551320566</v>
      </c>
      <c r="I167" s="16" t="e">
        <f t="shared" si="6"/>
        <v>#REF!</v>
      </c>
      <c r="J167" s="18" t="e">
        <f t="shared" si="8"/>
        <v>#REF!</v>
      </c>
    </row>
    <row r="168" spans="1:10" ht="12.75">
      <c r="A168" s="8" t="s">
        <v>80</v>
      </c>
      <c r="B168" s="7">
        <v>14</v>
      </c>
      <c r="C168" s="8">
        <v>802</v>
      </c>
      <c r="D168" s="9">
        <f>4!C26</f>
        <v>41.95032199964011</v>
      </c>
      <c r="E168" s="9" t="e">
        <f>4!#REF!</f>
        <v>#REF!</v>
      </c>
      <c r="F168" s="8" t="s">
        <v>73</v>
      </c>
      <c r="G168" s="13">
        <v>0.1</v>
      </c>
      <c r="H168" s="9">
        <f t="shared" si="7"/>
        <v>57.5378481291822</v>
      </c>
      <c r="I168" s="16" t="e">
        <f t="shared" si="6"/>
        <v>#REF!</v>
      </c>
      <c r="J168" s="18" t="e">
        <f t="shared" si="8"/>
        <v>#REF!</v>
      </c>
    </row>
    <row r="169" spans="1:10" ht="12.75">
      <c r="A169" s="8" t="s">
        <v>80</v>
      </c>
      <c r="B169" s="7">
        <v>15</v>
      </c>
      <c r="C169" s="8">
        <v>911</v>
      </c>
      <c r="D169" s="9">
        <f>4!C27</f>
        <v>46.14535419960411</v>
      </c>
      <c r="E169" s="9" t="e">
        <f>4!#REF!</f>
        <v>#REF!</v>
      </c>
      <c r="F169" s="8" t="s">
        <v>73</v>
      </c>
      <c r="G169" s="13">
        <v>0.1</v>
      </c>
      <c r="H169" s="9">
        <f t="shared" si="7"/>
        <v>55.71886895671187</v>
      </c>
      <c r="I169" s="16" t="e">
        <f t="shared" si="6"/>
        <v>#REF!</v>
      </c>
      <c r="J169" s="18" t="e">
        <f t="shared" si="8"/>
        <v>#REF!</v>
      </c>
    </row>
    <row r="170" spans="1:10" ht="12.75">
      <c r="A170" s="8" t="s">
        <v>80</v>
      </c>
      <c r="B170" s="7">
        <v>15.5</v>
      </c>
      <c r="C170" s="8">
        <v>1030</v>
      </c>
      <c r="D170" s="9">
        <f>4!C28</f>
        <v>51.05031492571588</v>
      </c>
      <c r="E170" s="9" t="e">
        <f>4!#REF!</f>
        <v>#REF!</v>
      </c>
      <c r="F170" s="8" t="s">
        <v>73</v>
      </c>
      <c r="G170" s="13">
        <v>0.1</v>
      </c>
      <c r="H170" s="9">
        <f t="shared" si="7"/>
        <v>54.5197538041626</v>
      </c>
      <c r="I170" s="16" t="e">
        <f t="shared" si="6"/>
        <v>#REF!</v>
      </c>
      <c r="J170" s="18" t="e">
        <f t="shared" si="8"/>
        <v>#REF!</v>
      </c>
    </row>
    <row r="171" spans="1:10" ht="12.75">
      <c r="A171" s="8" t="s">
        <v>80</v>
      </c>
      <c r="B171" s="7">
        <v>16.5</v>
      </c>
      <c r="C171" s="8">
        <v>1150</v>
      </c>
      <c r="D171" s="9">
        <f>4!C29</f>
        <v>55.68421203275307</v>
      </c>
      <c r="E171" s="9" t="e">
        <f>4!#REF!</f>
        <v>#REF!</v>
      </c>
      <c r="F171" s="8" t="s">
        <v>73</v>
      </c>
      <c r="G171" s="13">
        <v>0.1</v>
      </c>
      <c r="H171" s="9">
        <f t="shared" si="7"/>
        <v>53.26315933567685</v>
      </c>
      <c r="I171" s="16" t="e">
        <f t="shared" si="6"/>
        <v>#REF!</v>
      </c>
      <c r="J171" s="18" t="e">
        <f t="shared" si="8"/>
        <v>#REF!</v>
      </c>
    </row>
    <row r="172" spans="1:10" ht="12.75">
      <c r="A172" s="8" t="s">
        <v>80</v>
      </c>
      <c r="B172" s="7">
        <v>18.5</v>
      </c>
      <c r="C172" s="8">
        <v>1441</v>
      </c>
      <c r="D172" s="9">
        <f>4!C30</f>
        <v>69.75370464186312</v>
      </c>
      <c r="E172" s="9" t="e">
        <f>4!#REF!</f>
        <v>#REF!</v>
      </c>
      <c r="F172" s="8" t="s">
        <v>73</v>
      </c>
      <c r="G172" s="13">
        <v>0.1</v>
      </c>
      <c r="H172" s="9">
        <f t="shared" si="7"/>
        <v>53.24710278004818</v>
      </c>
      <c r="I172" s="16" t="e">
        <f t="shared" si="6"/>
        <v>#REF!</v>
      </c>
      <c r="J172" s="18" t="e">
        <f t="shared" si="8"/>
        <v>#REF!</v>
      </c>
    </row>
    <row r="173" spans="1:10" ht="12.75">
      <c r="A173" s="8" t="s">
        <v>80</v>
      </c>
      <c r="B173" s="7">
        <v>20</v>
      </c>
      <c r="C173" s="8">
        <v>1739</v>
      </c>
      <c r="D173" s="9">
        <f>4!C31</f>
        <v>83.83610504235772</v>
      </c>
      <c r="E173" s="9" t="e">
        <f>4!#REF!</f>
        <v>#REF!</v>
      </c>
      <c r="F173" s="8" t="s">
        <v>73</v>
      </c>
      <c r="G173" s="13">
        <v>0.1</v>
      </c>
      <c r="H173" s="9">
        <f t="shared" si="7"/>
        <v>53.03031371281971</v>
      </c>
      <c r="I173" s="16" t="e">
        <f t="shared" si="6"/>
        <v>#REF!</v>
      </c>
      <c r="J173" s="18" t="e">
        <f t="shared" si="8"/>
        <v>#REF!</v>
      </c>
    </row>
    <row r="174" spans="1:10" ht="12.75">
      <c r="A174" s="8" t="s">
        <v>80</v>
      </c>
      <c r="B174" s="7">
        <v>22</v>
      </c>
      <c r="C174" s="8">
        <v>2065</v>
      </c>
      <c r="D174" s="9">
        <f>4!C32</f>
        <v>97.4538249530101</v>
      </c>
      <c r="E174" s="9" t="e">
        <f>4!#REF!</f>
        <v>#REF!</v>
      </c>
      <c r="F174" s="8" t="s">
        <v>73</v>
      </c>
      <c r="G174" s="13">
        <v>0.1</v>
      </c>
      <c r="H174" s="9">
        <f t="shared" si="7"/>
        <v>51.91244912751144</v>
      </c>
      <c r="I174" s="16" t="e">
        <f t="shared" si="6"/>
        <v>#REF!</v>
      </c>
      <c r="J174" s="18" t="e">
        <f t="shared" si="8"/>
        <v>#REF!</v>
      </c>
    </row>
    <row r="175" spans="1:10" ht="12.75">
      <c r="A175" s="8" t="s">
        <v>80</v>
      </c>
      <c r="B175" s="7">
        <v>24</v>
      </c>
      <c r="C175" s="8">
        <v>2420</v>
      </c>
      <c r="D175" s="9">
        <f>4!C33</f>
        <v>111.70402664150323</v>
      </c>
      <c r="E175" s="9" t="e">
        <f>4!#REF!</f>
        <v>#REF!</v>
      </c>
      <c r="F175" s="8" t="s">
        <v>73</v>
      </c>
      <c r="G175" s="13">
        <v>0.1</v>
      </c>
      <c r="H175" s="9">
        <f t="shared" si="7"/>
        <v>50.77455756431965</v>
      </c>
      <c r="I175" s="16" t="e">
        <f t="shared" si="6"/>
        <v>#REF!</v>
      </c>
      <c r="J175" s="18" t="e">
        <f t="shared" si="8"/>
        <v>#REF!</v>
      </c>
    </row>
    <row r="176" spans="1:10" ht="12.75">
      <c r="A176" s="8" t="s">
        <v>80</v>
      </c>
      <c r="B176" s="7">
        <v>26</v>
      </c>
      <c r="C176" s="8">
        <v>2800</v>
      </c>
      <c r="D176" s="9">
        <f>4!C34</f>
        <v>127.52897887890596</v>
      </c>
      <c r="E176" s="9" t="e">
        <f>4!#REF!</f>
        <v>#REF!</v>
      </c>
      <c r="F176" s="8" t="s">
        <v>73</v>
      </c>
      <c r="G176" s="13">
        <v>0.1</v>
      </c>
      <c r="H176" s="9">
        <f t="shared" si="7"/>
        <v>50.10067027385591</v>
      </c>
      <c r="I176" s="16" t="e">
        <f t="shared" si="6"/>
        <v>#REF!</v>
      </c>
      <c r="J176" s="18" t="e">
        <f t="shared" si="8"/>
        <v>#REF!</v>
      </c>
    </row>
    <row r="177" spans="1:10" ht="12.75">
      <c r="A177" s="8" t="s">
        <v>80</v>
      </c>
      <c r="B177" s="7">
        <v>27.5</v>
      </c>
      <c r="C177" s="8">
        <v>3210</v>
      </c>
      <c r="D177" s="9">
        <f>4!C35</f>
        <v>143.81861160615082</v>
      </c>
      <c r="E177" s="9" t="e">
        <f>4!#REF!</f>
        <v>#REF!</v>
      </c>
      <c r="F177" s="8" t="s">
        <v>73</v>
      </c>
      <c r="G177" s="13">
        <v>0.1</v>
      </c>
      <c r="H177" s="9">
        <f t="shared" si="7"/>
        <v>49.283636375939544</v>
      </c>
      <c r="I177" s="16" t="e">
        <f t="shared" si="6"/>
        <v>#REF!</v>
      </c>
      <c r="J177" s="18" t="e">
        <f t="shared" si="8"/>
        <v>#REF!</v>
      </c>
    </row>
    <row r="178" spans="1:10" ht="12.75">
      <c r="A178" s="8" t="s">
        <v>81</v>
      </c>
      <c r="B178" s="7">
        <v>3.1</v>
      </c>
      <c r="C178" s="8">
        <v>37.8</v>
      </c>
      <c r="D178" s="9">
        <f>4!C42</f>
        <v>10.192472302729833</v>
      </c>
      <c r="E178" s="9" t="e">
        <f>4!#REF!</f>
        <v>#REF!</v>
      </c>
      <c r="F178" s="8" t="s">
        <v>73</v>
      </c>
      <c r="G178" s="13">
        <v>0.1</v>
      </c>
      <c r="H178" s="9">
        <f t="shared" si="7"/>
        <v>296.6063368519264</v>
      </c>
      <c r="I178" s="16" t="e">
        <f t="shared" si="6"/>
        <v>#REF!</v>
      </c>
      <c r="J178" s="18" t="e">
        <f t="shared" si="8"/>
        <v>#REF!</v>
      </c>
    </row>
    <row r="179" spans="1:10" ht="12.75">
      <c r="A179" s="8" t="s">
        <v>81</v>
      </c>
      <c r="B179" s="7">
        <v>3.4</v>
      </c>
      <c r="C179" s="8">
        <v>45.7</v>
      </c>
      <c r="D179" s="9">
        <f>4!C43</f>
        <v>10.490260338134956</v>
      </c>
      <c r="E179" s="9" t="e">
        <f>4!#REF!</f>
        <v>#REF!</v>
      </c>
      <c r="F179" s="8" t="s">
        <v>73</v>
      </c>
      <c r="G179" s="13">
        <v>0.1</v>
      </c>
      <c r="H179" s="9">
        <f t="shared" si="7"/>
        <v>252.50079588508652</v>
      </c>
      <c r="I179" s="16" t="e">
        <f t="shared" si="6"/>
        <v>#REF!</v>
      </c>
      <c r="J179" s="18" t="e">
        <f t="shared" si="8"/>
        <v>#REF!</v>
      </c>
    </row>
    <row r="180" spans="1:10" ht="12.75">
      <c r="A180" s="8" t="s">
        <v>81</v>
      </c>
      <c r="B180" s="7">
        <v>3.7</v>
      </c>
      <c r="C180" s="8">
        <v>54.4</v>
      </c>
      <c r="D180" s="9">
        <f>4!C44</f>
        <v>10.760976733957792</v>
      </c>
      <c r="E180" s="9" t="e">
        <f>4!#REF!</f>
        <v>#REF!</v>
      </c>
      <c r="F180" s="8" t="s">
        <v>73</v>
      </c>
      <c r="G180" s="13">
        <v>0.1</v>
      </c>
      <c r="H180" s="9">
        <f t="shared" si="7"/>
        <v>217.5932795469407</v>
      </c>
      <c r="I180" s="16" t="e">
        <f t="shared" si="6"/>
        <v>#REF!</v>
      </c>
      <c r="J180" s="18" t="e">
        <f t="shared" si="8"/>
        <v>#REF!</v>
      </c>
    </row>
    <row r="181" spans="1:10" ht="12.75">
      <c r="A181" s="8" t="s">
        <v>81</v>
      </c>
      <c r="B181" s="7">
        <v>4</v>
      </c>
      <c r="C181" s="8">
        <v>63.9</v>
      </c>
      <c r="D181" s="9">
        <f>4!C45</f>
        <v>11.031693129780635</v>
      </c>
      <c r="E181" s="9" t="e">
        <f>4!#REF!</f>
        <v>#REF!</v>
      </c>
      <c r="F181" s="8" t="s">
        <v>73</v>
      </c>
      <c r="G181" s="13">
        <v>0.1</v>
      </c>
      <c r="H181" s="9">
        <f t="shared" si="7"/>
        <v>189.90395059090295</v>
      </c>
      <c r="I181" s="16" t="e">
        <f t="shared" si="6"/>
        <v>#REF!</v>
      </c>
      <c r="J181" s="18" t="e">
        <f t="shared" si="8"/>
        <v>#REF!</v>
      </c>
    </row>
    <row r="182" spans="1:10" ht="12.75">
      <c r="A182" s="8" t="s">
        <v>81</v>
      </c>
      <c r="B182" s="7">
        <v>4.3</v>
      </c>
      <c r="C182" s="8">
        <v>74.1</v>
      </c>
      <c r="D182" s="9">
        <f>4!C46</f>
        <v>11.356552804768038</v>
      </c>
      <c r="E182" s="9" t="e">
        <f>4!#REF!</f>
        <v>#REF!</v>
      </c>
      <c r="F182" s="8" t="s">
        <v>73</v>
      </c>
      <c r="G182" s="13">
        <v>0.1</v>
      </c>
      <c r="H182" s="9">
        <f t="shared" si="7"/>
        <v>168.58580411936362</v>
      </c>
      <c r="I182" s="16" t="e">
        <f t="shared" si="6"/>
        <v>#REF!</v>
      </c>
      <c r="J182" s="18" t="e">
        <f t="shared" si="8"/>
        <v>#REF!</v>
      </c>
    </row>
    <row r="183" spans="1:10" ht="12.75">
      <c r="A183" s="8" t="s">
        <v>81</v>
      </c>
      <c r="B183" s="7">
        <v>4.6</v>
      </c>
      <c r="C183" s="8">
        <v>85</v>
      </c>
      <c r="D183" s="9">
        <f>4!C47</f>
        <v>11.762627398502287</v>
      </c>
      <c r="E183" s="9" t="e">
        <f>4!#REF!</f>
        <v>#REF!</v>
      </c>
      <c r="F183" s="8" t="s">
        <v>73</v>
      </c>
      <c r="G183" s="13">
        <v>0.1</v>
      </c>
      <c r="H183" s="9">
        <f t="shared" si="7"/>
        <v>152.22223692179432</v>
      </c>
      <c r="I183" s="16" t="e">
        <f t="shared" si="6"/>
        <v>#REF!</v>
      </c>
      <c r="J183" s="18" t="e">
        <f t="shared" si="8"/>
        <v>#REF!</v>
      </c>
    </row>
    <row r="184" spans="1:10" ht="12.75">
      <c r="A184" s="8" t="s">
        <v>81</v>
      </c>
      <c r="B184" s="7">
        <v>5.2</v>
      </c>
      <c r="C184" s="8">
        <v>109</v>
      </c>
      <c r="D184" s="9">
        <f>4!C48</f>
        <v>11.91152141620485</v>
      </c>
      <c r="E184" s="9" t="e">
        <f>4!#REF!</f>
        <v>#REF!</v>
      </c>
      <c r="F184" s="8" t="s">
        <v>73</v>
      </c>
      <c r="G184" s="13">
        <v>0.1</v>
      </c>
      <c r="H184" s="9">
        <f t="shared" si="7"/>
        <v>120.20801429197557</v>
      </c>
      <c r="I184" s="16" t="e">
        <f t="shared" si="6"/>
        <v>#REF!</v>
      </c>
      <c r="J184" s="18" t="e">
        <f t="shared" si="8"/>
        <v>#REF!</v>
      </c>
    </row>
    <row r="185" spans="1:10" ht="12.75">
      <c r="A185" s="8" t="s">
        <v>81</v>
      </c>
      <c r="B185" s="7">
        <v>5.8</v>
      </c>
      <c r="C185" s="8">
        <v>136.5</v>
      </c>
      <c r="D185" s="9">
        <f>4!C49</f>
        <v>12.696598964091086</v>
      </c>
      <c r="E185" s="9" t="e">
        <f>4!#REF!</f>
        <v>#REF!</v>
      </c>
      <c r="F185" s="8" t="s">
        <v>73</v>
      </c>
      <c r="G185" s="13">
        <v>0.1</v>
      </c>
      <c r="H185" s="9">
        <f t="shared" si="7"/>
        <v>102.31691472893915</v>
      </c>
      <c r="I185" s="16" t="e">
        <f t="shared" si="6"/>
        <v>#REF!</v>
      </c>
      <c r="J185" s="18" t="e">
        <f t="shared" si="8"/>
        <v>#REF!</v>
      </c>
    </row>
    <row r="186" spans="1:10" ht="12.75">
      <c r="A186" s="8" t="s">
        <v>81</v>
      </c>
      <c r="B186" s="7">
        <v>6.2</v>
      </c>
      <c r="C186" s="8">
        <v>152</v>
      </c>
      <c r="D186" s="9">
        <f>4!C50</f>
        <v>12.980851179705063</v>
      </c>
      <c r="E186" s="9" t="e">
        <f>4!#REF!</f>
        <v>#REF!</v>
      </c>
      <c r="F186" s="8" t="s">
        <v>73</v>
      </c>
      <c r="G186" s="13">
        <v>0.1</v>
      </c>
      <c r="H186" s="9">
        <f t="shared" si="7"/>
        <v>93.94037037944454</v>
      </c>
      <c r="I186" s="16" t="e">
        <f t="shared" si="6"/>
        <v>#REF!</v>
      </c>
      <c r="J186" s="18" t="e">
        <f t="shared" si="8"/>
        <v>#REF!</v>
      </c>
    </row>
    <row r="187" spans="1:10" ht="12.75">
      <c r="A187" s="8" t="s">
        <v>81</v>
      </c>
      <c r="B187" s="7">
        <v>7.6</v>
      </c>
      <c r="C187" s="8">
        <v>237</v>
      </c>
      <c r="D187" s="9">
        <f>4!C51</f>
        <v>19.708153615902575</v>
      </c>
      <c r="E187" s="9" t="e">
        <f>4!#REF!</f>
        <v>#REF!</v>
      </c>
      <c r="F187" s="8" t="s">
        <v>73</v>
      </c>
      <c r="G187" s="13">
        <v>0.1</v>
      </c>
      <c r="H187" s="9">
        <f t="shared" si="7"/>
        <v>91.47244294300774</v>
      </c>
      <c r="I187" s="16" t="e">
        <f t="shared" si="6"/>
        <v>#REF!</v>
      </c>
      <c r="J187" s="18" t="e">
        <f t="shared" si="8"/>
        <v>#REF!</v>
      </c>
    </row>
    <row r="188" spans="1:10" ht="12.75">
      <c r="A188" s="8" t="s">
        <v>81</v>
      </c>
      <c r="B188" s="7">
        <v>8.4</v>
      </c>
      <c r="C188" s="8">
        <v>286.5</v>
      </c>
      <c r="D188" s="9">
        <f>4!C52</f>
        <v>21.345987810630742</v>
      </c>
      <c r="E188" s="9" t="e">
        <f>4!#REF!</f>
        <v>#REF!</v>
      </c>
      <c r="F188" s="8" t="s">
        <v>73</v>
      </c>
      <c r="G188" s="13">
        <v>0.1</v>
      </c>
      <c r="H188" s="9">
        <f t="shared" si="7"/>
        <v>81.956672222317</v>
      </c>
      <c r="I188" s="16" t="e">
        <f t="shared" si="6"/>
        <v>#REF!</v>
      </c>
      <c r="J188" s="18" t="e">
        <f t="shared" si="8"/>
        <v>#REF!</v>
      </c>
    </row>
    <row r="189" spans="1:10" ht="12.75">
      <c r="A189" s="8" t="s">
        <v>81</v>
      </c>
      <c r="B189" s="7">
        <v>9.2</v>
      </c>
      <c r="C189" s="8">
        <v>340.5</v>
      </c>
      <c r="D189" s="9">
        <f>4!C53</f>
        <v>23.078572743896903</v>
      </c>
      <c r="E189" s="9" t="e">
        <f>4!#REF!</f>
        <v>#REF!</v>
      </c>
      <c r="F189" s="8" t="s">
        <v>73</v>
      </c>
      <c r="G189" s="13">
        <v>0.1</v>
      </c>
      <c r="H189" s="9">
        <f t="shared" si="7"/>
        <v>74.55632898175212</v>
      </c>
      <c r="I189" s="16" t="e">
        <f t="shared" si="6"/>
        <v>#REF!</v>
      </c>
      <c r="J189" s="18" t="e">
        <f t="shared" si="8"/>
        <v>#REF!</v>
      </c>
    </row>
    <row r="190" spans="1:10" ht="12.75">
      <c r="A190" s="8" t="s">
        <v>81</v>
      </c>
      <c r="B190" s="7">
        <v>9.9</v>
      </c>
      <c r="C190" s="8">
        <v>399.5</v>
      </c>
      <c r="D190" s="9">
        <f>4!C54</f>
        <v>26.435456052100083</v>
      </c>
      <c r="E190" s="9" t="e">
        <f>4!#REF!</f>
        <v>#REF!</v>
      </c>
      <c r="F190" s="8" t="s">
        <v>73</v>
      </c>
      <c r="G190" s="13">
        <v>0.1</v>
      </c>
      <c r="H190" s="9">
        <f t="shared" si="7"/>
        <v>72.78848975546957</v>
      </c>
      <c r="I190" s="16" t="e">
        <f t="shared" si="6"/>
        <v>#REF!</v>
      </c>
      <c r="J190" s="18" t="e">
        <f t="shared" si="8"/>
        <v>#REF!</v>
      </c>
    </row>
    <row r="191" spans="1:10" ht="12.75">
      <c r="A191" s="8" t="s">
        <v>81</v>
      </c>
      <c r="B191" s="7">
        <v>10.5</v>
      </c>
      <c r="C191" s="8">
        <v>465</v>
      </c>
      <c r="D191" s="9">
        <f>4!C55</f>
        <v>29.264442388448742</v>
      </c>
      <c r="E191" s="9" t="e">
        <f>4!#REF!</f>
        <v>#REF!</v>
      </c>
      <c r="F191" s="8" t="s">
        <v>73</v>
      </c>
      <c r="G191" s="13">
        <v>0.1</v>
      </c>
      <c r="H191" s="9">
        <f t="shared" si="7"/>
        <v>69.22771317697553</v>
      </c>
      <c r="I191" s="16" t="e">
        <f t="shared" si="6"/>
        <v>#REF!</v>
      </c>
      <c r="J191" s="18" t="e">
        <f t="shared" si="8"/>
        <v>#REF!</v>
      </c>
    </row>
    <row r="192" spans="1:10" ht="12.75">
      <c r="A192" s="8" t="s">
        <v>81</v>
      </c>
      <c r="B192" s="7">
        <v>12</v>
      </c>
      <c r="C192" s="8">
        <v>604</v>
      </c>
      <c r="D192" s="9">
        <f>4!C56</f>
        <v>35.233738916342304</v>
      </c>
      <c r="E192" s="9" t="e">
        <f>4!#REF!</f>
        <v>#REF!</v>
      </c>
      <c r="F192" s="8" t="s">
        <v>73</v>
      </c>
      <c r="G192" s="13">
        <v>0.1</v>
      </c>
      <c r="H192" s="9">
        <f t="shared" si="7"/>
        <v>64.16740531121944</v>
      </c>
      <c r="I192" s="16" t="e">
        <f t="shared" si="6"/>
        <v>#REF!</v>
      </c>
      <c r="J192" s="18" t="e">
        <f t="shared" si="8"/>
        <v>#REF!</v>
      </c>
    </row>
    <row r="193" spans="1:10" ht="12.75">
      <c r="A193" s="8" t="s">
        <v>81</v>
      </c>
      <c r="B193" s="7">
        <v>13.5</v>
      </c>
      <c r="C193" s="8">
        <v>763.5</v>
      </c>
      <c r="D193" s="9">
        <f>4!C57</f>
        <v>45.588641056565834</v>
      </c>
      <c r="E193" s="9" t="e">
        <f>4!#REF!</f>
        <v>#REF!</v>
      </c>
      <c r="F193" s="8" t="s">
        <v>73</v>
      </c>
      <c r="G193" s="13">
        <v>0.1</v>
      </c>
      <c r="H193" s="9">
        <f t="shared" si="7"/>
        <v>65.6810807625703</v>
      </c>
      <c r="I193" s="16" t="e">
        <f t="shared" si="6"/>
        <v>#REF!</v>
      </c>
      <c r="J193" s="18" t="e">
        <f t="shared" si="8"/>
        <v>#REF!</v>
      </c>
    </row>
    <row r="194" spans="1:10" ht="12.75">
      <c r="A194" s="8" t="s">
        <v>81</v>
      </c>
      <c r="B194" s="7">
        <v>15</v>
      </c>
      <c r="C194" s="8">
        <v>942</v>
      </c>
      <c r="D194" s="9">
        <f>4!C58</f>
        <v>55.30735966660572</v>
      </c>
      <c r="E194" s="9" t="e">
        <f>4!#REF!</f>
        <v>#REF!</v>
      </c>
      <c r="F194" s="8" t="s">
        <v>73</v>
      </c>
      <c r="G194" s="13">
        <v>0.1</v>
      </c>
      <c r="H194" s="9">
        <f t="shared" si="7"/>
        <v>64.58396564041009</v>
      </c>
      <c r="I194" s="16" t="e">
        <f t="shared" si="6"/>
        <v>#REF!</v>
      </c>
      <c r="J194" s="18" t="e">
        <f t="shared" si="8"/>
        <v>#REF!</v>
      </c>
    </row>
    <row r="195" spans="1:10" ht="12.75">
      <c r="A195" s="8" t="s">
        <v>81</v>
      </c>
      <c r="B195" s="7">
        <v>16.5</v>
      </c>
      <c r="C195" s="8">
        <v>1140</v>
      </c>
      <c r="D195" s="9">
        <f>4!C59</f>
        <v>62.92802620901859</v>
      </c>
      <c r="E195" s="9" t="e">
        <f>4!#REF!</f>
        <v>#REF!</v>
      </c>
      <c r="F195" s="8" t="s">
        <v>73</v>
      </c>
      <c r="G195" s="13">
        <v>0.1</v>
      </c>
      <c r="H195" s="9">
        <f t="shared" si="7"/>
        <v>60.7200252894039</v>
      </c>
      <c r="I195" s="16" t="e">
        <f aca="true" t="shared" si="9" ref="I195:I258">IF(OR(D195=0,E195=0),,E195/(D195*(1+G195))-1)</f>
        <v>#REF!</v>
      </c>
      <c r="J195" s="18" t="e">
        <f t="shared" si="8"/>
        <v>#REF!</v>
      </c>
    </row>
    <row r="196" spans="1:10" ht="12.75">
      <c r="A196" s="8" t="s">
        <v>81</v>
      </c>
      <c r="B196" s="7">
        <v>18.5</v>
      </c>
      <c r="C196" s="8">
        <v>1365</v>
      </c>
      <c r="D196" s="9">
        <f>4!C60</f>
        <v>73.29646416903329</v>
      </c>
      <c r="E196" s="9" t="e">
        <f>4!#REF!</f>
        <v>#REF!</v>
      </c>
      <c r="F196" s="8" t="s">
        <v>73</v>
      </c>
      <c r="G196" s="13">
        <v>0.1</v>
      </c>
      <c r="H196" s="9">
        <f aca="true" t="shared" si="10" ref="H196:H259">D196*(1+G196)/C196*1000</f>
        <v>59.066747682004845</v>
      </c>
      <c r="I196" s="16" t="e">
        <f t="shared" si="9"/>
        <v>#REF!</v>
      </c>
      <c r="J196" s="18" t="e">
        <f aca="true" t="shared" si="11" ref="J196:J259">IF(OR(D196=0,E196=0),,1.43/(I196+1)-1)</f>
        <v>#REF!</v>
      </c>
    </row>
    <row r="197" spans="1:10" ht="12.75">
      <c r="A197" s="8" t="s">
        <v>82</v>
      </c>
      <c r="B197" s="7">
        <v>4.7</v>
      </c>
      <c r="C197" s="8">
        <v>87.7</v>
      </c>
      <c r="D197" s="9" t="e">
        <f>4!#REF!</f>
        <v>#REF!</v>
      </c>
      <c r="E197" s="9" t="e">
        <f>4!#REF!</f>
        <v>#REF!</v>
      </c>
      <c r="F197" s="8" t="s">
        <v>73</v>
      </c>
      <c r="G197" s="13">
        <v>0.1</v>
      </c>
      <c r="H197" s="9" t="e">
        <f t="shared" si="10"/>
        <v>#REF!</v>
      </c>
      <c r="I197" s="16" t="e">
        <f t="shared" si="9"/>
        <v>#REF!</v>
      </c>
      <c r="J197" s="18" t="e">
        <f t="shared" si="11"/>
        <v>#REF!</v>
      </c>
    </row>
    <row r="198" spans="1:10" ht="12.75">
      <c r="A198" s="8" t="s">
        <v>82</v>
      </c>
      <c r="B198" s="7">
        <v>5.1</v>
      </c>
      <c r="C198" s="8">
        <v>104.5</v>
      </c>
      <c r="D198" s="9" t="e">
        <f>4!#REF!</f>
        <v>#REF!</v>
      </c>
      <c r="E198" s="9" t="e">
        <f>4!#REF!</f>
        <v>#REF!</v>
      </c>
      <c r="F198" s="8" t="s">
        <v>73</v>
      </c>
      <c r="G198" s="13">
        <v>0.1</v>
      </c>
      <c r="H198" s="9" t="e">
        <f t="shared" si="10"/>
        <v>#REF!</v>
      </c>
      <c r="I198" s="16" t="e">
        <f t="shared" si="9"/>
        <v>#REF!</v>
      </c>
      <c r="J198" s="18" t="e">
        <f t="shared" si="11"/>
        <v>#REF!</v>
      </c>
    </row>
    <row r="199" spans="1:10" ht="12.75">
      <c r="A199" s="8" t="s">
        <v>82</v>
      </c>
      <c r="B199" s="7">
        <v>5.9</v>
      </c>
      <c r="C199" s="8">
        <v>142.5</v>
      </c>
      <c r="D199" s="9" t="e">
        <f>4!#REF!</f>
        <v>#REF!</v>
      </c>
      <c r="E199" s="9" t="e">
        <f>4!#REF!</f>
        <v>#REF!</v>
      </c>
      <c r="F199" s="8" t="s">
        <v>73</v>
      </c>
      <c r="G199" s="13">
        <v>0.1</v>
      </c>
      <c r="H199" s="9" t="e">
        <f t="shared" si="10"/>
        <v>#REF!</v>
      </c>
      <c r="I199" s="16" t="e">
        <f t="shared" si="9"/>
        <v>#REF!</v>
      </c>
      <c r="J199" s="18" t="e">
        <f t="shared" si="11"/>
        <v>#REF!</v>
      </c>
    </row>
    <row r="200" spans="1:10" ht="12.75">
      <c r="A200" s="8" t="s">
        <v>82</v>
      </c>
      <c r="B200" s="7">
        <v>6.4</v>
      </c>
      <c r="C200" s="8">
        <v>163</v>
      </c>
      <c r="D200" s="9">
        <f>4!C71</f>
        <v>20.71797600412151</v>
      </c>
      <c r="E200" s="9" t="e">
        <f>4!#REF!</f>
        <v>#REF!</v>
      </c>
      <c r="F200" s="8" t="s">
        <v>73</v>
      </c>
      <c r="G200" s="13">
        <v>0.1</v>
      </c>
      <c r="H200" s="9">
        <f t="shared" si="10"/>
        <v>139.8145619910041</v>
      </c>
      <c r="I200" s="16" t="e">
        <f t="shared" si="9"/>
        <v>#REF!</v>
      </c>
      <c r="J200" s="18" t="e">
        <f t="shared" si="11"/>
        <v>#REF!</v>
      </c>
    </row>
    <row r="201" spans="1:10" ht="12.75">
      <c r="A201" s="8" t="s">
        <v>82</v>
      </c>
      <c r="B201" s="7">
        <v>7.2</v>
      </c>
      <c r="C201" s="8">
        <v>209.5</v>
      </c>
      <c r="D201" s="9">
        <f>4!C72</f>
        <v>23.668320688252745</v>
      </c>
      <c r="E201" s="9" t="e">
        <f>4!#REF!</f>
        <v>#REF!</v>
      </c>
      <c r="F201" s="8" t="s">
        <v>73</v>
      </c>
      <c r="G201" s="13">
        <v>0.1</v>
      </c>
      <c r="H201" s="9">
        <f t="shared" si="10"/>
        <v>124.27280552304543</v>
      </c>
      <c r="I201" s="16" t="e">
        <f t="shared" si="9"/>
        <v>#REF!</v>
      </c>
      <c r="J201" s="18" t="e">
        <f t="shared" si="11"/>
        <v>#REF!</v>
      </c>
    </row>
    <row r="202" spans="1:10" ht="12.75">
      <c r="A202" s="8" t="s">
        <v>82</v>
      </c>
      <c r="B202" s="7">
        <v>8</v>
      </c>
      <c r="C202" s="8">
        <v>261.5</v>
      </c>
      <c r="D202" s="9">
        <f>4!C73</f>
        <v>24.979584992311064</v>
      </c>
      <c r="E202" s="9" t="e">
        <f>4!#REF!</f>
        <v>#REF!</v>
      </c>
      <c r="F202" s="8" t="s">
        <v>73</v>
      </c>
      <c r="G202" s="13">
        <v>0.1</v>
      </c>
      <c r="H202" s="9">
        <f t="shared" si="10"/>
        <v>105.07664815121291</v>
      </c>
      <c r="I202" s="16" t="e">
        <f t="shared" si="9"/>
        <v>#REF!</v>
      </c>
      <c r="J202" s="18" t="e">
        <f t="shared" si="11"/>
        <v>#REF!</v>
      </c>
    </row>
    <row r="203" spans="1:10" ht="12.75">
      <c r="A203" s="8" t="s">
        <v>82</v>
      </c>
      <c r="B203" s="7">
        <v>8.6</v>
      </c>
      <c r="C203" s="8">
        <v>291</v>
      </c>
      <c r="D203" s="9">
        <f>4!C74</f>
        <v>26.120384936841816</v>
      </c>
      <c r="E203" s="9" t="e">
        <f>4!#REF!</f>
        <v>#REF!</v>
      </c>
      <c r="F203" s="8" t="s">
        <v>73</v>
      </c>
      <c r="G203" s="13">
        <v>0.1</v>
      </c>
      <c r="H203" s="9">
        <f t="shared" si="10"/>
        <v>98.73685027672165</v>
      </c>
      <c r="I203" s="16" t="e">
        <f t="shared" si="9"/>
        <v>#REF!</v>
      </c>
      <c r="J203" s="18" t="e">
        <f t="shared" si="11"/>
        <v>#REF!</v>
      </c>
    </row>
    <row r="204" spans="1:10" ht="12.75">
      <c r="A204" s="8" t="s">
        <v>82</v>
      </c>
      <c r="B204" s="7">
        <v>10.5</v>
      </c>
      <c r="C204" s="8">
        <v>454</v>
      </c>
      <c r="D204" s="9">
        <f>4!C75</f>
        <v>32.729157029295756</v>
      </c>
      <c r="E204" s="9" t="e">
        <f>4!#REF!</f>
        <v>#REF!</v>
      </c>
      <c r="F204" s="8" t="s">
        <v>73</v>
      </c>
      <c r="G204" s="13">
        <v>0.1</v>
      </c>
      <c r="H204" s="9">
        <f t="shared" si="10"/>
        <v>79.29971967450516</v>
      </c>
      <c r="I204" s="16" t="e">
        <f t="shared" si="9"/>
        <v>#REF!</v>
      </c>
      <c r="J204" s="18" t="e">
        <f t="shared" si="11"/>
        <v>#REF!</v>
      </c>
    </row>
    <row r="205" spans="1:10" ht="12.75">
      <c r="A205" s="8" t="s">
        <v>82</v>
      </c>
      <c r="B205" s="7">
        <v>13</v>
      </c>
      <c r="C205" s="8">
        <v>652.5</v>
      </c>
      <c r="D205" s="9">
        <f>4!C76</f>
        <v>38.9576624735728</v>
      </c>
      <c r="E205" s="9" t="e">
        <f>4!#REF!</f>
        <v>#REF!</v>
      </c>
      <c r="F205" s="8" t="s">
        <v>73</v>
      </c>
      <c r="G205" s="13">
        <v>0.1</v>
      </c>
      <c r="H205" s="9">
        <f t="shared" si="10"/>
        <v>65.67575282901163</v>
      </c>
      <c r="I205" s="16" t="e">
        <f t="shared" si="9"/>
        <v>#REF!</v>
      </c>
      <c r="J205" s="18" t="e">
        <f t="shared" si="11"/>
        <v>#REF!</v>
      </c>
    </row>
    <row r="206" spans="1:10" ht="12.75">
      <c r="A206" s="8" t="s">
        <v>83</v>
      </c>
      <c r="B206" s="7">
        <v>2.2</v>
      </c>
      <c r="C206" s="8">
        <v>16.2</v>
      </c>
      <c r="D206" s="9">
        <f>5!C6</f>
        <v>6.107998633627827</v>
      </c>
      <c r="E206" s="9" t="e">
        <f>5!#REF!</f>
        <v>#REF!</v>
      </c>
      <c r="F206" s="8" t="s">
        <v>75</v>
      </c>
      <c r="G206" s="13">
        <v>0</v>
      </c>
      <c r="H206" s="9">
        <f t="shared" si="10"/>
        <v>377.03695269307576</v>
      </c>
      <c r="I206" s="16" t="e">
        <f t="shared" si="9"/>
        <v>#REF!</v>
      </c>
      <c r="J206" s="18" t="e">
        <f t="shared" si="11"/>
        <v>#REF!</v>
      </c>
    </row>
    <row r="207" spans="1:10" ht="12.75">
      <c r="A207" s="8" t="s">
        <v>83</v>
      </c>
      <c r="B207" s="7">
        <v>2.3</v>
      </c>
      <c r="C207" s="8">
        <v>19.1</v>
      </c>
      <c r="D207" s="9">
        <f>5!C7</f>
        <v>6.288023856513699</v>
      </c>
      <c r="E207" s="9" t="e">
        <f>5!#REF!</f>
        <v>#REF!</v>
      </c>
      <c r="F207" s="8" t="s">
        <v>75</v>
      </c>
      <c r="G207" s="13">
        <v>0</v>
      </c>
      <c r="H207" s="9">
        <f t="shared" si="10"/>
        <v>329.2159087179947</v>
      </c>
      <c r="I207" s="16" t="e">
        <f t="shared" si="9"/>
        <v>#REF!</v>
      </c>
      <c r="J207" s="18" t="e">
        <f t="shared" si="11"/>
        <v>#REF!</v>
      </c>
    </row>
    <row r="208" spans="1:10" ht="12.75">
      <c r="A208" s="8" t="s">
        <v>83</v>
      </c>
      <c r="B208" s="7">
        <v>2.5</v>
      </c>
      <c r="C208" s="8">
        <v>22.4</v>
      </c>
      <c r="D208" s="9">
        <f>5!C8</f>
        <v>6.429472245924027</v>
      </c>
      <c r="E208" s="9" t="e">
        <f>5!#REF!</f>
        <v>#REF!</v>
      </c>
      <c r="F208" s="8" t="s">
        <v>75</v>
      </c>
      <c r="G208" s="13">
        <v>0</v>
      </c>
      <c r="H208" s="9">
        <f t="shared" si="10"/>
        <v>287.03001097875125</v>
      </c>
      <c r="I208" s="16" t="e">
        <f t="shared" si="9"/>
        <v>#REF!</v>
      </c>
      <c r="J208" s="18" t="e">
        <f t="shared" si="11"/>
        <v>#REF!</v>
      </c>
    </row>
    <row r="209" spans="1:10" ht="12.75">
      <c r="A209" s="8" t="s">
        <v>83</v>
      </c>
      <c r="B209" s="7">
        <v>2.7</v>
      </c>
      <c r="C209" s="8">
        <v>26</v>
      </c>
      <c r="D209" s="9">
        <f>5!C9</f>
        <v>6.596638524318055</v>
      </c>
      <c r="E209" s="9" t="e">
        <f>5!#REF!</f>
        <v>#REF!</v>
      </c>
      <c r="F209" s="8" t="s">
        <v>75</v>
      </c>
      <c r="G209" s="13">
        <v>0</v>
      </c>
      <c r="H209" s="9">
        <f t="shared" si="10"/>
        <v>253.71686631992517</v>
      </c>
      <c r="I209" s="16" t="e">
        <f t="shared" si="9"/>
        <v>#REF!</v>
      </c>
      <c r="J209" s="18" t="e">
        <f t="shared" si="11"/>
        <v>#REF!</v>
      </c>
    </row>
    <row r="210" spans="1:10" ht="12.75">
      <c r="A210" s="8" t="s">
        <v>83</v>
      </c>
      <c r="B210" s="7">
        <v>2.9</v>
      </c>
      <c r="C210" s="8">
        <v>29.8</v>
      </c>
      <c r="D210" s="9">
        <f>5!C10</f>
        <v>6.802381636187621</v>
      </c>
      <c r="E210" s="9" t="e">
        <f>5!#REF!</f>
        <v>#REF!</v>
      </c>
      <c r="F210" s="8" t="s">
        <v>75</v>
      </c>
      <c r="G210" s="13">
        <v>0</v>
      </c>
      <c r="H210" s="9">
        <f t="shared" si="10"/>
        <v>228.2678401405242</v>
      </c>
      <c r="I210" s="16" t="e">
        <f t="shared" si="9"/>
        <v>#REF!</v>
      </c>
      <c r="J210" s="18" t="e">
        <f t="shared" si="11"/>
        <v>#REF!</v>
      </c>
    </row>
    <row r="211" spans="1:10" ht="12.75">
      <c r="A211" s="8" t="s">
        <v>83</v>
      </c>
      <c r="B211" s="7">
        <v>3.3</v>
      </c>
      <c r="C211" s="8">
        <v>38.2</v>
      </c>
      <c r="D211" s="9">
        <f>5!C11</f>
        <v>7.188149970943064</v>
      </c>
      <c r="E211" s="9" t="e">
        <f>5!#REF!</f>
        <v>#REF!</v>
      </c>
      <c r="F211" s="8" t="s">
        <v>75</v>
      </c>
      <c r="G211" s="13">
        <v>0</v>
      </c>
      <c r="H211" s="9">
        <f t="shared" si="10"/>
        <v>188.1714652079336</v>
      </c>
      <c r="I211" s="16" t="e">
        <f t="shared" si="9"/>
        <v>#REF!</v>
      </c>
      <c r="J211" s="18" t="e">
        <f t="shared" si="11"/>
        <v>#REF!</v>
      </c>
    </row>
    <row r="212" spans="1:10" ht="12.75">
      <c r="A212" s="8" t="s">
        <v>83</v>
      </c>
      <c r="B212" s="7">
        <v>3.7</v>
      </c>
      <c r="C212" s="8">
        <v>47.7</v>
      </c>
      <c r="D212" s="9">
        <f>5!C12</f>
        <v>7.573918305698505</v>
      </c>
      <c r="E212" s="9" t="e">
        <f>5!#REF!</f>
        <v>#REF!</v>
      </c>
      <c r="F212" s="8" t="s">
        <v>75</v>
      </c>
      <c r="G212" s="13">
        <v>0</v>
      </c>
      <c r="H212" s="9">
        <f t="shared" si="10"/>
        <v>158.7823544171594</v>
      </c>
      <c r="I212" s="16" t="e">
        <f t="shared" si="9"/>
        <v>#REF!</v>
      </c>
      <c r="J212" s="18" t="e">
        <f t="shared" si="11"/>
        <v>#REF!</v>
      </c>
    </row>
    <row r="213" spans="1:10" ht="12.75">
      <c r="A213" s="8" t="s">
        <v>83</v>
      </c>
      <c r="B213" s="7">
        <v>4</v>
      </c>
      <c r="C213" s="8">
        <v>54</v>
      </c>
      <c r="D213" s="9">
        <f>5!C13</f>
        <v>7.831097195535467</v>
      </c>
      <c r="E213" s="9" t="e">
        <f>5!#REF!</f>
        <v>#REF!</v>
      </c>
      <c r="F213" s="8" t="s">
        <v>75</v>
      </c>
      <c r="G213" s="13">
        <v>0</v>
      </c>
      <c r="H213" s="9">
        <f t="shared" si="10"/>
        <v>145.02031843584197</v>
      </c>
      <c r="I213" s="16" t="e">
        <f t="shared" si="9"/>
        <v>#REF!</v>
      </c>
      <c r="J213" s="18" t="e">
        <f t="shared" si="11"/>
        <v>#REF!</v>
      </c>
    </row>
    <row r="214" spans="1:10" ht="12.75">
      <c r="A214" s="8" t="s">
        <v>83</v>
      </c>
      <c r="B214" s="7">
        <v>4.9</v>
      </c>
      <c r="C214" s="8">
        <v>83.7</v>
      </c>
      <c r="D214" s="9">
        <f>5!C14</f>
        <v>9.091273755736577</v>
      </c>
      <c r="E214" s="9" t="e">
        <f>5!#REF!</f>
        <v>#REF!</v>
      </c>
      <c r="F214" s="8" t="s">
        <v>75</v>
      </c>
      <c r="G214" s="13">
        <v>0</v>
      </c>
      <c r="H214" s="9">
        <f t="shared" si="10"/>
        <v>108.61736864679303</v>
      </c>
      <c r="I214" s="16" t="e">
        <f t="shared" si="9"/>
        <v>#REF!</v>
      </c>
      <c r="J214" s="18" t="e">
        <f t="shared" si="11"/>
        <v>#REF!</v>
      </c>
    </row>
    <row r="215" spans="1:10" ht="12.75">
      <c r="A215" s="8" t="s">
        <v>83</v>
      </c>
      <c r="B215" s="7">
        <v>5.9</v>
      </c>
      <c r="C215" s="8">
        <v>120</v>
      </c>
      <c r="D215" s="9">
        <f>5!C15</f>
        <v>10.90438492908715</v>
      </c>
      <c r="E215" s="9" t="e">
        <f>5!#REF!</f>
        <v>#REF!</v>
      </c>
      <c r="F215" s="8" t="s">
        <v>75</v>
      </c>
      <c r="G215" s="13">
        <v>0.15</v>
      </c>
      <c r="H215" s="9">
        <f t="shared" si="10"/>
        <v>104.50035557041852</v>
      </c>
      <c r="I215" s="16" t="e">
        <f t="shared" si="9"/>
        <v>#REF!</v>
      </c>
      <c r="J215" s="18" t="e">
        <f t="shared" si="11"/>
        <v>#REF!</v>
      </c>
    </row>
    <row r="216" spans="1:10" ht="12.75">
      <c r="A216" s="8" t="s">
        <v>83</v>
      </c>
      <c r="B216" s="7">
        <v>6.8</v>
      </c>
      <c r="C216" s="8">
        <v>162.5</v>
      </c>
      <c r="D216" s="9">
        <f>5!C16</f>
        <v>12.52461193506001</v>
      </c>
      <c r="E216" s="9" t="e">
        <f>5!#REF!</f>
        <v>#REF!</v>
      </c>
      <c r="F216" s="8" t="s">
        <v>75</v>
      </c>
      <c r="G216" s="13">
        <v>0.15</v>
      </c>
      <c r="H216" s="9">
        <f t="shared" si="10"/>
        <v>88.63571523273238</v>
      </c>
      <c r="I216" s="16" t="e">
        <f t="shared" si="9"/>
        <v>#REF!</v>
      </c>
      <c r="J216" s="18" t="e">
        <f t="shared" si="11"/>
        <v>#REF!</v>
      </c>
    </row>
    <row r="217" spans="1:10" ht="12.75">
      <c r="A217" s="8" t="s">
        <v>83</v>
      </c>
      <c r="B217" s="7">
        <v>7.8</v>
      </c>
      <c r="C217" s="8">
        <v>212</v>
      </c>
      <c r="D217" s="9">
        <f>5!C17</f>
        <v>14.569184109263851</v>
      </c>
      <c r="E217" s="9" t="e">
        <f>5!#REF!</f>
        <v>#REF!</v>
      </c>
      <c r="F217" s="8" t="s">
        <v>75</v>
      </c>
      <c r="G217" s="13">
        <v>0.15</v>
      </c>
      <c r="H217" s="9">
        <f t="shared" si="10"/>
        <v>79.03095153610107</v>
      </c>
      <c r="I217" s="16" t="e">
        <f t="shared" si="9"/>
        <v>#REF!</v>
      </c>
      <c r="J217" s="18" t="e">
        <f t="shared" si="11"/>
        <v>#REF!</v>
      </c>
    </row>
    <row r="218" spans="1:10" ht="12.75">
      <c r="A218" s="8" t="s">
        <v>83</v>
      </c>
      <c r="B218" s="7">
        <v>8.7</v>
      </c>
      <c r="C218" s="8">
        <v>267.5</v>
      </c>
      <c r="D218" s="9">
        <f>5!C18</f>
        <v>16.9095120067802</v>
      </c>
      <c r="E218" s="9" t="e">
        <f>5!#REF!</f>
        <v>#REF!</v>
      </c>
      <c r="F218" s="8" t="s">
        <v>75</v>
      </c>
      <c r="G218" s="13">
        <v>0.15</v>
      </c>
      <c r="H218" s="9">
        <f t="shared" si="10"/>
        <v>72.69509834690554</v>
      </c>
      <c r="I218" s="16" t="e">
        <f t="shared" si="9"/>
        <v>#REF!</v>
      </c>
      <c r="J218" s="18" t="e">
        <f t="shared" si="11"/>
        <v>#REF!</v>
      </c>
    </row>
    <row r="219" spans="1:10" ht="12.75">
      <c r="A219" s="8" t="s">
        <v>83</v>
      </c>
      <c r="B219" s="7">
        <v>9.7</v>
      </c>
      <c r="C219" s="8">
        <v>335</v>
      </c>
      <c r="D219" s="9">
        <f>5!C19</f>
        <v>19.91850501787264</v>
      </c>
      <c r="E219" s="9" t="e">
        <f>5!#REF!</f>
        <v>#REF!</v>
      </c>
      <c r="F219" s="8" t="s">
        <v>75</v>
      </c>
      <c r="G219" s="13">
        <v>0.15</v>
      </c>
      <c r="H219" s="9">
        <f t="shared" si="10"/>
        <v>68.37695752404039</v>
      </c>
      <c r="I219" s="16" t="e">
        <f t="shared" si="9"/>
        <v>#REF!</v>
      </c>
      <c r="J219" s="18" t="e">
        <f t="shared" si="11"/>
        <v>#REF!</v>
      </c>
    </row>
    <row r="220" spans="1:10" ht="12.75">
      <c r="A220" s="8" t="s">
        <v>83</v>
      </c>
      <c r="B220" s="7">
        <v>10.5</v>
      </c>
      <c r="C220" s="8">
        <v>404</v>
      </c>
      <c r="D220" s="9">
        <f>5!C20</f>
        <v>23.789047309918903</v>
      </c>
      <c r="E220" s="9" t="e">
        <f>5!#REF!</f>
        <v>#REF!</v>
      </c>
      <c r="F220" s="8" t="s">
        <v>75</v>
      </c>
      <c r="G220" s="13">
        <v>0.15</v>
      </c>
      <c r="H220" s="9">
        <f t="shared" si="10"/>
        <v>67.71634754061073</v>
      </c>
      <c r="I220" s="16" t="e">
        <f t="shared" si="9"/>
        <v>#REF!</v>
      </c>
      <c r="J220" s="18" t="e">
        <f t="shared" si="11"/>
        <v>#REF!</v>
      </c>
    </row>
    <row r="221" spans="1:10" ht="12.75">
      <c r="A221" s="8" t="s">
        <v>83</v>
      </c>
      <c r="B221" s="7">
        <v>11.5</v>
      </c>
      <c r="C221" s="8">
        <v>479</v>
      </c>
      <c r="D221" s="9">
        <f>5!C21</f>
        <v>28.199665270622788</v>
      </c>
      <c r="E221" s="9" t="e">
        <f>5!#REF!</f>
        <v>#REF!</v>
      </c>
      <c r="F221" s="8" t="s">
        <v>75</v>
      </c>
      <c r="G221" s="13">
        <v>0.15</v>
      </c>
      <c r="H221" s="9">
        <f t="shared" si="10"/>
        <v>67.702745430514</v>
      </c>
      <c r="I221" s="16" t="e">
        <f t="shared" si="9"/>
        <v>#REF!</v>
      </c>
      <c r="J221" s="18" t="e">
        <f t="shared" si="11"/>
        <v>#REF!</v>
      </c>
    </row>
    <row r="222" spans="1:10" ht="12.75">
      <c r="A222" s="8" t="s">
        <v>83</v>
      </c>
      <c r="B222" s="7">
        <v>12.5</v>
      </c>
      <c r="C222" s="8">
        <v>562</v>
      </c>
      <c r="D222" s="9">
        <f>5!C22</f>
        <v>32.90603895463918</v>
      </c>
      <c r="E222" s="9" t="e">
        <f>5!#REF!</f>
        <v>#REF!</v>
      </c>
      <c r="F222" s="8" t="s">
        <v>75</v>
      </c>
      <c r="G222" s="13">
        <v>0.15</v>
      </c>
      <c r="H222" s="9">
        <f t="shared" si="10"/>
        <v>67.33442134846095</v>
      </c>
      <c r="I222" s="16" t="e">
        <f t="shared" si="9"/>
        <v>#REF!</v>
      </c>
      <c r="J222" s="18" t="e">
        <f t="shared" si="11"/>
        <v>#REF!</v>
      </c>
    </row>
    <row r="223" spans="1:10" ht="12.75">
      <c r="A223" s="8" t="s">
        <v>83</v>
      </c>
      <c r="B223" s="7">
        <v>13.5</v>
      </c>
      <c r="C223" s="8">
        <v>650.5</v>
      </c>
      <c r="D223" s="9">
        <f>5!C23</f>
        <v>38.08819358485395</v>
      </c>
      <c r="E223" s="9" t="e">
        <f>5!#REF!</f>
        <v>#REF!</v>
      </c>
      <c r="F223" s="8" t="s">
        <v>75</v>
      </c>
      <c r="G223" s="13">
        <v>0.15</v>
      </c>
      <c r="H223" s="9">
        <f t="shared" si="10"/>
        <v>67.33500787483787</v>
      </c>
      <c r="I223" s="16" t="e">
        <f t="shared" si="9"/>
        <v>#REF!</v>
      </c>
      <c r="J223" s="18" t="e">
        <f t="shared" si="11"/>
        <v>#REF!</v>
      </c>
    </row>
    <row r="224" spans="1:10" ht="12.75">
      <c r="A224" s="8" t="s">
        <v>83</v>
      </c>
      <c r="B224" s="7">
        <v>14.5</v>
      </c>
      <c r="C224" s="8">
        <v>745.5</v>
      </c>
      <c r="D224" s="9">
        <f>5!C24</f>
        <v>42.56310626801707</v>
      </c>
      <c r="E224" s="9" t="e">
        <f>5!#REF!</f>
        <v>#REF!</v>
      </c>
      <c r="F224" s="8" t="s">
        <v>75</v>
      </c>
      <c r="G224" s="13">
        <v>0.15</v>
      </c>
      <c r="H224" s="9">
        <f t="shared" si="10"/>
        <v>65.65737385408401</v>
      </c>
      <c r="I224" s="16" t="e">
        <f t="shared" si="9"/>
        <v>#REF!</v>
      </c>
      <c r="J224" s="18" t="e">
        <f t="shared" si="11"/>
        <v>#REF!</v>
      </c>
    </row>
    <row r="225" spans="1:10" ht="12.75">
      <c r="A225" s="8" t="s">
        <v>83</v>
      </c>
      <c r="B225" s="7">
        <v>15.5</v>
      </c>
      <c r="C225" s="8">
        <v>847.5</v>
      </c>
      <c r="D225" s="9">
        <f>5!C25</f>
        <v>51.41006007840854</v>
      </c>
      <c r="E225" s="9" t="e">
        <f>5!#REF!</f>
        <v>#REF!</v>
      </c>
      <c r="F225" s="8" t="s">
        <v>75</v>
      </c>
      <c r="G225" s="13">
        <v>0.15</v>
      </c>
      <c r="H225" s="9">
        <f t="shared" si="10"/>
        <v>69.75996352822398</v>
      </c>
      <c r="I225" s="16" t="e">
        <f t="shared" si="9"/>
        <v>#REF!</v>
      </c>
      <c r="J225" s="18" t="e">
        <f t="shared" si="11"/>
        <v>#REF!</v>
      </c>
    </row>
    <row r="226" spans="1:10" ht="12.75">
      <c r="A226" s="8" t="s">
        <v>83</v>
      </c>
      <c r="B226" s="7">
        <v>16.5</v>
      </c>
      <c r="C226" s="8">
        <v>955.5</v>
      </c>
      <c r="D226" s="9">
        <f>5!C26</f>
        <v>52.60594191615039</v>
      </c>
      <c r="E226" s="9" t="e">
        <f>5!#REF!</f>
        <v>#REF!</v>
      </c>
      <c r="F226" s="8" t="s">
        <v>75</v>
      </c>
      <c r="G226" s="13">
        <v>0.15</v>
      </c>
      <c r="H226" s="9">
        <f t="shared" si="10"/>
        <v>63.314320464231244</v>
      </c>
      <c r="I226" s="16" t="e">
        <f t="shared" si="9"/>
        <v>#REF!</v>
      </c>
      <c r="J226" s="18" t="e">
        <f t="shared" si="11"/>
        <v>#REF!</v>
      </c>
    </row>
    <row r="227" spans="1:10" ht="12.75">
      <c r="A227" s="8" t="s">
        <v>83</v>
      </c>
      <c r="B227" s="7">
        <v>17.5</v>
      </c>
      <c r="C227" s="8">
        <v>1070</v>
      </c>
      <c r="D227" s="9">
        <f>5!C27</f>
        <v>57.736660768397776</v>
      </c>
      <c r="E227" s="9" t="e">
        <f>5!#REF!</f>
        <v>#REF!</v>
      </c>
      <c r="F227" s="8" t="s">
        <v>75</v>
      </c>
      <c r="G227" s="13">
        <v>0.15</v>
      </c>
      <c r="H227" s="9">
        <f t="shared" si="10"/>
        <v>62.0534204520163</v>
      </c>
      <c r="I227" s="16" t="e">
        <f t="shared" si="9"/>
        <v>#REF!</v>
      </c>
      <c r="J227" s="18" t="e">
        <f t="shared" si="11"/>
        <v>#REF!</v>
      </c>
    </row>
    <row r="228" spans="1:10" ht="12.75">
      <c r="A228" s="8" t="s">
        <v>83</v>
      </c>
      <c r="B228" s="7">
        <v>19.5</v>
      </c>
      <c r="C228" s="8">
        <v>1335</v>
      </c>
      <c r="D228" s="9">
        <f>5!C28</f>
        <v>70.10696536955561</v>
      </c>
      <c r="E228" s="9" t="e">
        <f>5!#REF!</f>
        <v>#REF!</v>
      </c>
      <c r="F228" s="8" t="s">
        <v>75</v>
      </c>
      <c r="G228" s="13">
        <v>0.15</v>
      </c>
      <c r="H228" s="9">
        <f t="shared" si="10"/>
        <v>60.39176792134004</v>
      </c>
      <c r="I228" s="16" t="e">
        <f t="shared" si="9"/>
        <v>#REF!</v>
      </c>
      <c r="J228" s="18" t="e">
        <f t="shared" si="11"/>
        <v>#REF!</v>
      </c>
    </row>
    <row r="229" spans="1:10" ht="12.75">
      <c r="A229" s="8" t="s">
        <v>83</v>
      </c>
      <c r="B229" s="7">
        <v>21</v>
      </c>
      <c r="C229" s="8">
        <v>1615</v>
      </c>
      <c r="D229" s="9">
        <f>5!C29</f>
        <v>82.76016674953411</v>
      </c>
      <c r="E229" s="9" t="e">
        <f>5!#REF!</f>
        <v>#REF!</v>
      </c>
      <c r="F229" s="8" t="s">
        <v>75</v>
      </c>
      <c r="G229" s="13">
        <v>0.15</v>
      </c>
      <c r="H229" s="9">
        <f t="shared" si="10"/>
        <v>58.931388087903535</v>
      </c>
      <c r="I229" s="16" t="e">
        <f t="shared" si="9"/>
        <v>#REF!</v>
      </c>
      <c r="J229" s="18" t="e">
        <f t="shared" si="11"/>
        <v>#REF!</v>
      </c>
    </row>
    <row r="230" spans="1:10" ht="12.75">
      <c r="A230" s="8" t="s">
        <v>83</v>
      </c>
      <c r="B230" s="7">
        <v>23</v>
      </c>
      <c r="C230" s="8">
        <v>1915</v>
      </c>
      <c r="D230" s="9">
        <f>5!C30</f>
        <v>96.50637841131966</v>
      </c>
      <c r="E230" s="9" t="e">
        <f>5!#REF!</f>
        <v>#REF!</v>
      </c>
      <c r="F230" s="8" t="s">
        <v>75</v>
      </c>
      <c r="G230" s="13">
        <v>0.15</v>
      </c>
      <c r="H230" s="9">
        <f t="shared" si="10"/>
        <v>57.954222022463505</v>
      </c>
      <c r="I230" s="16" t="e">
        <f t="shared" si="9"/>
        <v>#REF!</v>
      </c>
      <c r="J230" s="18" t="e">
        <f t="shared" si="11"/>
        <v>#REF!</v>
      </c>
    </row>
    <row r="231" spans="1:10" ht="12.75">
      <c r="A231" s="8" t="s">
        <v>83</v>
      </c>
      <c r="B231" s="7">
        <v>25.5</v>
      </c>
      <c r="C231" s="8">
        <v>2250</v>
      </c>
      <c r="D231" s="9">
        <f>5!C31</f>
        <v>111.24272879897754</v>
      </c>
      <c r="E231" s="9" t="e">
        <f>5!#REF!</f>
        <v>#REF!</v>
      </c>
      <c r="F231" s="8" t="s">
        <v>75</v>
      </c>
      <c r="G231" s="13">
        <v>0.15</v>
      </c>
      <c r="H231" s="9">
        <f t="shared" si="10"/>
        <v>56.8573947194774</v>
      </c>
      <c r="I231" s="16" t="e">
        <f t="shared" si="9"/>
        <v>#REF!</v>
      </c>
      <c r="J231" s="18" t="e">
        <f t="shared" si="11"/>
        <v>#REF!</v>
      </c>
    </row>
    <row r="232" spans="1:10" ht="12.75">
      <c r="A232" s="8" t="s">
        <v>83</v>
      </c>
      <c r="B232" s="7">
        <v>27</v>
      </c>
      <c r="C232" s="8">
        <v>2605</v>
      </c>
      <c r="D232" s="9">
        <f>5!C32</f>
        <v>127.8436261379534</v>
      </c>
      <c r="E232" s="9" t="e">
        <f>5!#REF!</f>
        <v>#REF!</v>
      </c>
      <c r="F232" s="8" t="s">
        <v>75</v>
      </c>
      <c r="G232" s="13">
        <v>0.15</v>
      </c>
      <c r="H232" s="9">
        <f t="shared" si="10"/>
        <v>56.43768524324237</v>
      </c>
      <c r="I232" s="16" t="e">
        <f t="shared" si="9"/>
        <v>#REF!</v>
      </c>
      <c r="J232" s="18" t="e">
        <f t="shared" si="11"/>
        <v>#REF!</v>
      </c>
    </row>
    <row r="233" spans="1:10" ht="12.75">
      <c r="A233" s="8" t="s">
        <v>83</v>
      </c>
      <c r="B233" s="7">
        <v>29</v>
      </c>
      <c r="C233" s="8">
        <v>2985</v>
      </c>
      <c r="D233" s="9">
        <f>5!C33</f>
        <v>144.90744547863574</v>
      </c>
      <c r="E233" s="9" t="e">
        <f>5!#REF!</f>
        <v>#REF!</v>
      </c>
      <c r="F233" s="8" t="s">
        <v>75</v>
      </c>
      <c r="G233" s="13">
        <v>0.15</v>
      </c>
      <c r="H233" s="9">
        <f t="shared" si="10"/>
        <v>55.826989045370546</v>
      </c>
      <c r="I233" s="16" t="e">
        <f t="shared" si="9"/>
        <v>#REF!</v>
      </c>
      <c r="J233" s="18" t="e">
        <f t="shared" si="11"/>
        <v>#REF!</v>
      </c>
    </row>
    <row r="234" spans="1:10" ht="12.75">
      <c r="A234" s="8" t="s">
        <v>84</v>
      </c>
      <c r="B234" s="7">
        <v>3.3</v>
      </c>
      <c r="C234" s="8">
        <v>35.5</v>
      </c>
      <c r="D234" s="9">
        <f>5!C40</f>
        <v>9.628590691084334</v>
      </c>
      <c r="E234" s="9" t="e">
        <f>5!#REF!</f>
        <v>#REF!</v>
      </c>
      <c r="F234" s="8" t="s">
        <v>75</v>
      </c>
      <c r="G234" s="13">
        <v>0</v>
      </c>
      <c r="H234" s="9">
        <f t="shared" si="10"/>
        <v>271.22790679110796</v>
      </c>
      <c r="I234" s="16" t="e">
        <f t="shared" si="9"/>
        <v>#REF!</v>
      </c>
      <c r="J234" s="18" t="e">
        <f t="shared" si="11"/>
        <v>#REF!</v>
      </c>
    </row>
    <row r="235" spans="1:10" ht="12.75">
      <c r="A235" s="8" t="s">
        <v>84</v>
      </c>
      <c r="B235" s="7">
        <v>3.9</v>
      </c>
      <c r="C235" s="8">
        <v>51</v>
      </c>
      <c r="D235" s="9">
        <f>5!C42</f>
        <v>10.275182182748388</v>
      </c>
      <c r="E235" s="9" t="e">
        <f>5!#REF!</f>
        <v>#REF!</v>
      </c>
      <c r="F235" s="8" t="s">
        <v>75</v>
      </c>
      <c r="G235" s="13">
        <v>0</v>
      </c>
      <c r="H235" s="9">
        <f t="shared" si="10"/>
        <v>201.47416044604682</v>
      </c>
      <c r="I235" s="16" t="e">
        <f t="shared" si="9"/>
        <v>#REF!</v>
      </c>
      <c r="J235" s="18" t="e">
        <f t="shared" si="11"/>
        <v>#REF!</v>
      </c>
    </row>
    <row r="236" spans="1:10" ht="12.75">
      <c r="A236" s="8" t="s">
        <v>84</v>
      </c>
      <c r="B236" s="7">
        <v>4.2</v>
      </c>
      <c r="C236" s="8">
        <v>59.8</v>
      </c>
      <c r="D236" s="9">
        <f>5!C43</f>
        <v>10.626590602131026</v>
      </c>
      <c r="E236" s="9" t="e">
        <f>5!#REF!</f>
        <v>#REF!</v>
      </c>
      <c r="F236" s="8" t="s">
        <v>75</v>
      </c>
      <c r="G236" s="13">
        <v>0</v>
      </c>
      <c r="H236" s="9">
        <f t="shared" si="10"/>
        <v>177.7021839821242</v>
      </c>
      <c r="I236" s="16" t="e">
        <f t="shared" si="9"/>
        <v>#REF!</v>
      </c>
      <c r="J236" s="18" t="e">
        <f t="shared" si="11"/>
        <v>#REF!</v>
      </c>
    </row>
    <row r="237" spans="1:10" ht="12.75">
      <c r="A237" s="8" t="s">
        <v>84</v>
      </c>
      <c r="B237" s="7">
        <v>4.5</v>
      </c>
      <c r="C237" s="8">
        <v>69.3</v>
      </c>
      <c r="D237" s="9">
        <f>5!C44</f>
        <v>10.977999021513668</v>
      </c>
      <c r="E237" s="9" t="e">
        <f>5!#REF!</f>
        <v>#REF!</v>
      </c>
      <c r="F237" s="8" t="s">
        <v>75</v>
      </c>
      <c r="G237" s="13">
        <v>0</v>
      </c>
      <c r="H237" s="9">
        <f t="shared" si="10"/>
        <v>158.41268429312652</v>
      </c>
      <c r="I237" s="16" t="e">
        <f t="shared" si="9"/>
        <v>#REF!</v>
      </c>
      <c r="J237" s="18" t="e">
        <f t="shared" si="11"/>
        <v>#REF!</v>
      </c>
    </row>
    <row r="238" spans="1:10" ht="12.75">
      <c r="A238" s="8" t="s">
        <v>84</v>
      </c>
      <c r="B238" s="7">
        <v>4.8</v>
      </c>
      <c r="C238" s="8">
        <v>79.6</v>
      </c>
      <c r="D238" s="9">
        <f>5!C45</f>
        <v>11.990055269335672</v>
      </c>
      <c r="E238" s="9" t="e">
        <f>5!#REF!</f>
        <v>#REF!</v>
      </c>
      <c r="F238" s="8" t="s">
        <v>75</v>
      </c>
      <c r="G238" s="13">
        <v>0</v>
      </c>
      <c r="H238" s="9">
        <f t="shared" si="10"/>
        <v>150.62883504190543</v>
      </c>
      <c r="I238" s="16" t="e">
        <f t="shared" si="9"/>
        <v>#REF!</v>
      </c>
      <c r="J238" s="18" t="e">
        <f t="shared" si="11"/>
        <v>#REF!</v>
      </c>
    </row>
    <row r="239" spans="1:10" ht="12.75">
      <c r="A239" s="8" t="s">
        <v>84</v>
      </c>
      <c r="B239" s="7">
        <v>5.5</v>
      </c>
      <c r="C239" s="8">
        <v>102.6</v>
      </c>
      <c r="D239" s="9">
        <f>5!C46</f>
        <v>12.917773496505841</v>
      </c>
      <c r="E239" s="9" t="e">
        <f>5!#REF!</f>
        <v>#REF!</v>
      </c>
      <c r="F239" s="8" t="s">
        <v>75</v>
      </c>
      <c r="G239" s="13">
        <v>0</v>
      </c>
      <c r="H239" s="9">
        <f t="shared" si="10"/>
        <v>125.90422511214273</v>
      </c>
      <c r="I239" s="16" t="e">
        <f t="shared" si="9"/>
        <v>#REF!</v>
      </c>
      <c r="J239" s="18" t="e">
        <f t="shared" si="11"/>
        <v>#REF!</v>
      </c>
    </row>
    <row r="240" spans="1:10" ht="12.75">
      <c r="A240" s="8" t="s">
        <v>84</v>
      </c>
      <c r="B240" s="7">
        <v>5.8</v>
      </c>
      <c r="C240" s="8">
        <v>114.5</v>
      </c>
      <c r="D240" s="9">
        <f>5!C47</f>
        <v>13.381632610090922</v>
      </c>
      <c r="E240" s="9" t="e">
        <f>5!#REF!</f>
        <v>#REF!</v>
      </c>
      <c r="F240" s="8" t="s">
        <v>75</v>
      </c>
      <c r="G240" s="13">
        <v>0</v>
      </c>
      <c r="H240" s="9">
        <f t="shared" si="10"/>
        <v>116.87015379992071</v>
      </c>
      <c r="I240" s="16" t="e">
        <f t="shared" si="9"/>
        <v>#REF!</v>
      </c>
      <c r="J240" s="18" t="e">
        <f t="shared" si="11"/>
        <v>#REF!</v>
      </c>
    </row>
    <row r="241" spans="1:10" ht="12.75">
      <c r="A241" s="8" t="s">
        <v>84</v>
      </c>
      <c r="B241" s="7">
        <v>6.5</v>
      </c>
      <c r="C241" s="8">
        <v>142.5</v>
      </c>
      <c r="D241" s="9">
        <f>5!C48</f>
        <v>14.323407174036399</v>
      </c>
      <c r="E241" s="9" t="e">
        <f>5!#REF!</f>
        <v>#REF!</v>
      </c>
      <c r="F241" s="8" t="s">
        <v>75</v>
      </c>
      <c r="G241" s="13">
        <v>0</v>
      </c>
      <c r="H241" s="9">
        <f t="shared" si="10"/>
        <v>100.51513806341332</v>
      </c>
      <c r="I241" s="16" t="e">
        <f t="shared" si="9"/>
        <v>#REF!</v>
      </c>
      <c r="J241" s="18" t="e">
        <f t="shared" si="11"/>
        <v>#REF!</v>
      </c>
    </row>
    <row r="242" spans="1:10" ht="12.75">
      <c r="A242" s="8" t="s">
        <v>84</v>
      </c>
      <c r="B242" s="7">
        <v>8</v>
      </c>
      <c r="D242" s="9"/>
      <c r="E242" s="9" t="e">
        <f>5!#REF!</f>
        <v>#REF!</v>
      </c>
      <c r="F242" s="8" t="s">
        <v>75</v>
      </c>
      <c r="G242" s="13">
        <v>0</v>
      </c>
      <c r="H242" s="9" t="e">
        <f t="shared" si="10"/>
        <v>#DIV/0!</v>
      </c>
      <c r="I242" s="16" t="e">
        <f t="shared" si="9"/>
        <v>#REF!</v>
      </c>
      <c r="J242" s="18" t="e">
        <f t="shared" si="11"/>
        <v>#REF!</v>
      </c>
    </row>
    <row r="243" spans="1:10" ht="12.75">
      <c r="A243" s="8" t="s">
        <v>84</v>
      </c>
      <c r="B243" s="7">
        <v>8.1</v>
      </c>
      <c r="C243" s="8">
        <v>222</v>
      </c>
      <c r="D243" s="9">
        <f>5!C50</f>
        <v>24.73915272453785</v>
      </c>
      <c r="E243" s="9" t="e">
        <f>5!#REF!</f>
        <v>#REF!</v>
      </c>
      <c r="F243" s="8" t="s">
        <v>75</v>
      </c>
      <c r="G243" s="13">
        <v>0</v>
      </c>
      <c r="H243" s="9">
        <f t="shared" si="10"/>
        <v>111.43762488530564</v>
      </c>
      <c r="I243" s="16" t="e">
        <f t="shared" si="9"/>
        <v>#REF!</v>
      </c>
      <c r="J243" s="18" t="e">
        <f t="shared" si="11"/>
        <v>#REF!</v>
      </c>
    </row>
    <row r="244" spans="1:10" ht="12.75">
      <c r="A244" s="8" t="s">
        <v>84</v>
      </c>
      <c r="B244" s="7">
        <v>9.7</v>
      </c>
      <c r="C244" s="8">
        <v>319</v>
      </c>
      <c r="D244" s="9">
        <f>5!C51</f>
        <v>42.52041874529944</v>
      </c>
      <c r="E244" s="9" t="e">
        <f>5!#REF!</f>
        <v>#REF!</v>
      </c>
      <c r="F244" s="8" t="s">
        <v>75</v>
      </c>
      <c r="G244" s="13">
        <v>0</v>
      </c>
      <c r="H244" s="9">
        <f t="shared" si="10"/>
        <v>133.2928487313462</v>
      </c>
      <c r="I244" s="16" t="e">
        <f t="shared" si="9"/>
        <v>#REF!</v>
      </c>
      <c r="J244" s="18" t="e">
        <f t="shared" si="11"/>
        <v>#REF!</v>
      </c>
    </row>
    <row r="245" spans="1:10" ht="12.75">
      <c r="A245" s="8" t="s">
        <v>84</v>
      </c>
      <c r="B245" s="7">
        <v>13</v>
      </c>
      <c r="C245" s="8">
        <v>565.5</v>
      </c>
      <c r="D245" s="9" t="e">
        <f>5!#REF!</f>
        <v>#REF!</v>
      </c>
      <c r="E245" s="9" t="e">
        <f>5!#REF!</f>
        <v>#REF!</v>
      </c>
      <c r="F245" s="8" t="s">
        <v>75</v>
      </c>
      <c r="G245" s="13">
        <v>0</v>
      </c>
      <c r="H245" s="9" t="e">
        <f t="shared" si="10"/>
        <v>#REF!</v>
      </c>
      <c r="I245" s="16" t="e">
        <f t="shared" si="9"/>
        <v>#REF!</v>
      </c>
      <c r="J245" s="18" t="e">
        <f t="shared" si="11"/>
        <v>#REF!</v>
      </c>
    </row>
    <row r="246" spans="1:10" ht="12.75">
      <c r="A246" s="8" t="s">
        <v>85</v>
      </c>
      <c r="B246" s="7">
        <v>5</v>
      </c>
      <c r="C246" s="8">
        <v>82.5</v>
      </c>
      <c r="D246" s="9">
        <f>5!C58</f>
        <v>23.05537617383647</v>
      </c>
      <c r="E246" s="9" t="e">
        <f>5!#REF!</f>
        <v>#REF!</v>
      </c>
      <c r="F246" s="8" t="s">
        <v>75</v>
      </c>
      <c r="G246" s="13">
        <v>0</v>
      </c>
      <c r="H246" s="9">
        <f t="shared" si="10"/>
        <v>279.45910513741177</v>
      </c>
      <c r="I246" s="16" t="e">
        <f t="shared" si="9"/>
        <v>#REF!</v>
      </c>
      <c r="J246" s="18" t="e">
        <f t="shared" si="11"/>
        <v>#REF!</v>
      </c>
    </row>
    <row r="247" spans="1:10" ht="12.75">
      <c r="A247" s="8" t="s">
        <v>85</v>
      </c>
      <c r="B247" s="7">
        <v>5.4</v>
      </c>
      <c r="C247" s="8">
        <v>98.1</v>
      </c>
      <c r="D247" s="9">
        <f>5!C59</f>
        <v>23.985862207758117</v>
      </c>
      <c r="E247" s="9" t="e">
        <f>5!#REF!</f>
        <v>#REF!</v>
      </c>
      <c r="F247" s="8" t="s">
        <v>75</v>
      </c>
      <c r="G247" s="13">
        <v>0</v>
      </c>
      <c r="H247" s="9">
        <f t="shared" si="10"/>
        <v>244.50420191394616</v>
      </c>
      <c r="I247" s="16" t="e">
        <f t="shared" si="9"/>
        <v>#REF!</v>
      </c>
      <c r="J247" s="18" t="e">
        <f t="shared" si="11"/>
        <v>#REF!</v>
      </c>
    </row>
    <row r="248" spans="1:10" ht="12.75">
      <c r="A248" s="8" t="s">
        <v>85</v>
      </c>
      <c r="B248" s="7">
        <v>5.8</v>
      </c>
      <c r="C248" s="8">
        <v>115.5</v>
      </c>
      <c r="D248" s="9">
        <f>5!C60</f>
        <v>24.903424824541972</v>
      </c>
      <c r="E248" s="9" t="e">
        <f>5!#REF!</f>
        <v>#REF!</v>
      </c>
      <c r="F248" s="8" t="s">
        <v>75</v>
      </c>
      <c r="G248" s="13">
        <v>0</v>
      </c>
      <c r="H248" s="9">
        <f t="shared" si="10"/>
        <v>215.61406774495214</v>
      </c>
      <c r="I248" s="16" t="e">
        <f t="shared" si="9"/>
        <v>#REF!</v>
      </c>
      <c r="J248" s="18" t="e">
        <f t="shared" si="11"/>
        <v>#REF!</v>
      </c>
    </row>
    <row r="249" spans="1:10" ht="12.75">
      <c r="A249" s="8" t="s">
        <v>85</v>
      </c>
      <c r="B249" s="7">
        <v>6.3</v>
      </c>
      <c r="C249" s="8">
        <v>134</v>
      </c>
      <c r="D249" s="9">
        <f>5!C61</f>
        <v>25.911451361290418</v>
      </c>
      <c r="E249" s="9" t="e">
        <f>5!#REF!</f>
        <v>#REF!</v>
      </c>
      <c r="F249" s="8" t="s">
        <v>75</v>
      </c>
      <c r="G249" s="13">
        <v>0</v>
      </c>
      <c r="H249" s="9">
        <f t="shared" si="10"/>
        <v>193.36904000962997</v>
      </c>
      <c r="I249" s="16" t="e">
        <f t="shared" si="9"/>
        <v>#REF!</v>
      </c>
      <c r="J249" s="18" t="e">
        <f t="shared" si="11"/>
        <v>#REF!</v>
      </c>
    </row>
    <row r="250" spans="1:10" ht="12.75">
      <c r="A250" s="8" t="s">
        <v>85</v>
      </c>
      <c r="B250" s="7">
        <v>6.7</v>
      </c>
      <c r="C250" s="8">
        <v>153.5</v>
      </c>
      <c r="D250" s="9">
        <f>5!C62</f>
        <v>27.035788652279095</v>
      </c>
      <c r="E250" s="9" t="e">
        <f>5!#REF!</f>
        <v>#REF!</v>
      </c>
      <c r="F250" s="8" t="s">
        <v>75</v>
      </c>
      <c r="G250" s="13">
        <v>0</v>
      </c>
      <c r="H250" s="9">
        <f t="shared" si="10"/>
        <v>176.12891630149247</v>
      </c>
      <c r="I250" s="16" t="e">
        <f t="shared" si="9"/>
        <v>#REF!</v>
      </c>
      <c r="J250" s="18" t="e">
        <f t="shared" si="11"/>
        <v>#REF!</v>
      </c>
    </row>
    <row r="251" spans="1:10" ht="12.75">
      <c r="A251" s="8" t="s">
        <v>85</v>
      </c>
      <c r="B251" s="7">
        <v>7.6</v>
      </c>
      <c r="C251" s="8">
        <v>197</v>
      </c>
      <c r="D251" s="9">
        <f>5!C63</f>
        <v>27.95335126906294</v>
      </c>
      <c r="E251" s="9" t="e">
        <f>5!#REF!</f>
        <v>#REF!</v>
      </c>
      <c r="F251" s="8" t="s">
        <v>75</v>
      </c>
      <c r="G251" s="13">
        <v>0</v>
      </c>
      <c r="H251" s="9">
        <f t="shared" si="10"/>
        <v>141.8951841069185</v>
      </c>
      <c r="I251" s="16" t="e">
        <f t="shared" si="9"/>
        <v>#REF!</v>
      </c>
      <c r="J251" s="18" t="e">
        <f t="shared" si="11"/>
        <v>#REF!</v>
      </c>
    </row>
    <row r="252" spans="1:10" ht="12.75">
      <c r="A252" s="8" t="s">
        <v>85</v>
      </c>
      <c r="B252" s="7">
        <v>8.5</v>
      </c>
      <c r="C252" s="8">
        <v>246</v>
      </c>
      <c r="D252" s="9">
        <f>5!C64</f>
        <v>30.395877108107275</v>
      </c>
      <c r="E252" s="9" t="e">
        <f>5!#REF!</f>
        <v>#REF!</v>
      </c>
      <c r="F252" s="8" t="s">
        <v>75</v>
      </c>
      <c r="G252" s="13">
        <v>0</v>
      </c>
      <c r="H252" s="9">
        <f t="shared" si="10"/>
        <v>123.56047604921656</v>
      </c>
      <c r="I252" s="16" t="e">
        <f t="shared" si="9"/>
        <v>#REF!</v>
      </c>
      <c r="J252" s="18" t="e">
        <f t="shared" si="11"/>
        <v>#REF!</v>
      </c>
    </row>
    <row r="253" spans="1:10" ht="12.75">
      <c r="A253" s="8" t="s">
        <v>85</v>
      </c>
      <c r="B253" s="7">
        <v>9</v>
      </c>
      <c r="C253" s="8">
        <v>273.5</v>
      </c>
      <c r="D253" s="9">
        <f>5!C65</f>
        <v>31.80452957612755</v>
      </c>
      <c r="E253" s="9" t="e">
        <f>5!#REF!</f>
        <v>#REF!</v>
      </c>
      <c r="F253" s="8" t="s">
        <v>75</v>
      </c>
      <c r="G253" s="13">
        <v>0</v>
      </c>
      <c r="H253" s="9">
        <f t="shared" si="10"/>
        <v>116.28712824909525</v>
      </c>
      <c r="I253" s="16" t="e">
        <f t="shared" si="9"/>
        <v>#REF!</v>
      </c>
      <c r="J253" s="18" t="e">
        <f t="shared" si="11"/>
        <v>#REF!</v>
      </c>
    </row>
    <row r="254" spans="1:10" ht="12.75">
      <c r="A254" s="8" t="s">
        <v>85</v>
      </c>
      <c r="B254" s="7">
        <v>11.5</v>
      </c>
      <c r="C254" s="8">
        <v>427</v>
      </c>
      <c r="D254" s="9">
        <f>5!C66</f>
        <v>37.32282869396845</v>
      </c>
      <c r="E254" s="9" t="e">
        <f>5!#REF!</f>
        <v>#REF!</v>
      </c>
      <c r="F254" s="8" t="s">
        <v>75</v>
      </c>
      <c r="G254" s="13">
        <v>0</v>
      </c>
      <c r="H254" s="9">
        <f t="shared" si="10"/>
        <v>87.40709296011346</v>
      </c>
      <c r="I254" s="16" t="e">
        <f t="shared" si="9"/>
        <v>#REF!</v>
      </c>
      <c r="J254" s="18" t="e">
        <f t="shared" si="11"/>
        <v>#REF!</v>
      </c>
    </row>
    <row r="255" spans="1:10" ht="12.75">
      <c r="A255" s="8" t="s">
        <v>85</v>
      </c>
      <c r="B255" s="7">
        <v>13</v>
      </c>
      <c r="D255" s="9">
        <f>5!C67</f>
        <v>46.64061245032277</v>
      </c>
      <c r="E255" s="9" t="e">
        <f>5!#REF!</f>
        <v>#REF!</v>
      </c>
      <c r="F255" s="8" t="s">
        <v>75</v>
      </c>
      <c r="G255" s="13">
        <v>0</v>
      </c>
      <c r="H255" s="9" t="e">
        <f t="shared" si="10"/>
        <v>#DIV/0!</v>
      </c>
      <c r="I255" s="16" t="e">
        <f t="shared" si="9"/>
        <v>#REF!</v>
      </c>
      <c r="J255" s="18" t="e">
        <f t="shared" si="11"/>
        <v>#REF!</v>
      </c>
    </row>
    <row r="256" spans="1:10" ht="12.75">
      <c r="A256" s="8" t="s">
        <v>85</v>
      </c>
      <c r="B256" s="7">
        <v>13.5</v>
      </c>
      <c r="C256" s="8">
        <v>613.5</v>
      </c>
      <c r="D256" s="9">
        <f>5!C68</f>
        <v>55.99716645809049</v>
      </c>
      <c r="E256" s="9" t="e">
        <f>5!#REF!</f>
        <v>#REF!</v>
      </c>
      <c r="F256" s="8" t="s">
        <v>75</v>
      </c>
      <c r="G256" s="13">
        <v>0</v>
      </c>
      <c r="H256" s="9">
        <f t="shared" si="10"/>
        <v>91.27492495206275</v>
      </c>
      <c r="I256" s="16" t="e">
        <f t="shared" si="9"/>
        <v>#REF!</v>
      </c>
      <c r="J256" s="18" t="e">
        <f t="shared" si="11"/>
        <v>#REF!</v>
      </c>
    </row>
    <row r="257" spans="1:10" ht="12.75">
      <c r="A257" s="8" t="s">
        <v>85</v>
      </c>
      <c r="B257" s="7">
        <v>15.5</v>
      </c>
      <c r="C257" s="8">
        <v>834.5</v>
      </c>
      <c r="D257" s="9" t="e">
        <f>5!#REF!</f>
        <v>#REF!</v>
      </c>
      <c r="E257" s="9" t="e">
        <f>5!#REF!</f>
        <v>#REF!</v>
      </c>
      <c r="F257" s="8" t="s">
        <v>75</v>
      </c>
      <c r="G257" s="13">
        <v>0</v>
      </c>
      <c r="H257" s="9" t="e">
        <f t="shared" si="10"/>
        <v>#REF!</v>
      </c>
      <c r="I257" s="16" t="e">
        <f t="shared" si="9"/>
        <v>#REF!</v>
      </c>
      <c r="J257" s="18" t="e">
        <f t="shared" si="11"/>
        <v>#REF!</v>
      </c>
    </row>
    <row r="258" spans="1:10" ht="12.75">
      <c r="A258" s="8" t="s">
        <v>86</v>
      </c>
      <c r="B258" s="7">
        <v>4.6</v>
      </c>
      <c r="C258" s="8">
        <v>77.8</v>
      </c>
      <c r="D258" s="9">
        <f>6!C6</f>
        <v>10.673901554911806</v>
      </c>
      <c r="E258" s="9" t="e">
        <f>6!#REF!</f>
        <v>#REF!</v>
      </c>
      <c r="F258" s="8" t="s">
        <v>75</v>
      </c>
      <c r="G258" s="13">
        <v>0.08</v>
      </c>
      <c r="H258" s="9">
        <f t="shared" si="10"/>
        <v>148.17241233039528</v>
      </c>
      <c r="I258" s="16" t="e">
        <f t="shared" si="9"/>
        <v>#REF!</v>
      </c>
      <c r="J258" s="18" t="e">
        <f t="shared" si="11"/>
        <v>#REF!</v>
      </c>
    </row>
    <row r="259" spans="1:10" ht="12.75">
      <c r="A259" s="8" t="s">
        <v>86</v>
      </c>
      <c r="B259" s="7">
        <v>5.1</v>
      </c>
      <c r="C259" s="8">
        <v>95.9</v>
      </c>
      <c r="D259" s="9">
        <f>6!C7</f>
        <v>12.164073227418015</v>
      </c>
      <c r="E259" s="9" t="e">
        <f>6!#REF!</f>
        <v>#REF!</v>
      </c>
      <c r="F259" s="8" t="s">
        <v>75</v>
      </c>
      <c r="G259" s="13">
        <v>0.08</v>
      </c>
      <c r="H259" s="9">
        <f t="shared" si="10"/>
        <v>136.98852018364397</v>
      </c>
      <c r="I259" s="16" t="e">
        <f aca="true" t="shared" si="12" ref="I259:I322">IF(OR(D259=0,E259=0),,E259/(D259*(1+G259))-1)</f>
        <v>#REF!</v>
      </c>
      <c r="J259" s="18" t="e">
        <f t="shared" si="11"/>
        <v>#REF!</v>
      </c>
    </row>
    <row r="260" spans="1:10" ht="12.75">
      <c r="A260" s="8" t="s">
        <v>86</v>
      </c>
      <c r="B260" s="7">
        <v>5.7</v>
      </c>
      <c r="C260" s="8">
        <v>126</v>
      </c>
      <c r="D260" s="9">
        <f>6!C8</f>
        <v>13.81199459132306</v>
      </c>
      <c r="E260" s="9" t="e">
        <f>6!#REF!</f>
        <v>#REF!</v>
      </c>
      <c r="F260" s="8" t="s">
        <v>75</v>
      </c>
      <c r="G260" s="13">
        <v>0.08</v>
      </c>
      <c r="H260" s="9">
        <f aca="true" t="shared" si="13" ref="H260:H323">D260*(1+G260)/C260*1000</f>
        <v>118.38852506848337</v>
      </c>
      <c r="I260" s="16" t="e">
        <f t="shared" si="12"/>
        <v>#REF!</v>
      </c>
      <c r="J260" s="18" t="e">
        <f aca="true" t="shared" si="14" ref="J260:J323">IF(OR(D260=0,E260=0),,1.43/(I260+1)-1)</f>
        <v>#REF!</v>
      </c>
    </row>
    <row r="261" spans="1:10" ht="12.75">
      <c r="A261" s="8" t="s">
        <v>86</v>
      </c>
      <c r="B261" s="7">
        <v>6.4</v>
      </c>
      <c r="C261" s="8">
        <v>153</v>
      </c>
      <c r="D261" s="9">
        <f>6!C9</f>
        <v>15.563422707186138</v>
      </c>
      <c r="E261" s="9" t="e">
        <f>6!#REF!</f>
        <v>#REF!</v>
      </c>
      <c r="F261" s="8" t="s">
        <v>75</v>
      </c>
      <c r="G261" s="13">
        <v>0.08</v>
      </c>
      <c r="H261" s="9">
        <f t="shared" si="13"/>
        <v>109.85945440366686</v>
      </c>
      <c r="I261" s="16" t="e">
        <f t="shared" si="12"/>
        <v>#REF!</v>
      </c>
      <c r="J261" s="18" t="e">
        <f t="shared" si="14"/>
        <v>#REF!</v>
      </c>
    </row>
    <row r="262" spans="1:10" ht="12.75">
      <c r="A262" s="8" t="s">
        <v>86</v>
      </c>
      <c r="B262" s="7">
        <v>7.8</v>
      </c>
      <c r="C262" s="8">
        <v>220.5</v>
      </c>
      <c r="D262" s="9">
        <f>6!C10</f>
        <v>19.245527290813218</v>
      </c>
      <c r="E262" s="9" t="e">
        <f>6!#REF!</f>
        <v>#REF!</v>
      </c>
      <c r="F262" s="8" t="s">
        <v>75</v>
      </c>
      <c r="G262" s="13">
        <v>0.08</v>
      </c>
      <c r="H262" s="9">
        <f t="shared" si="13"/>
        <v>94.263807138677</v>
      </c>
      <c r="I262" s="16" t="e">
        <f t="shared" si="12"/>
        <v>#REF!</v>
      </c>
      <c r="J262" s="18" t="e">
        <f t="shared" si="14"/>
        <v>#REF!</v>
      </c>
    </row>
    <row r="263" spans="1:10" ht="12.75">
      <c r="A263" s="8" t="s">
        <v>86</v>
      </c>
      <c r="B263" s="7">
        <v>8.8</v>
      </c>
      <c r="C263" s="8">
        <v>293.6</v>
      </c>
      <c r="D263" s="9">
        <f>6!C11</f>
        <v>24.085263024237847</v>
      </c>
      <c r="E263" s="9" t="e">
        <f>6!#REF!</f>
        <v>#REF!</v>
      </c>
      <c r="F263" s="8" t="s">
        <v>75</v>
      </c>
      <c r="G263" s="13">
        <v>0.08</v>
      </c>
      <c r="H263" s="9">
        <f t="shared" si="13"/>
        <v>88.5970165741719</v>
      </c>
      <c r="I263" s="16" t="e">
        <f t="shared" si="12"/>
        <v>#REF!</v>
      </c>
      <c r="J263" s="18" t="e">
        <f t="shared" si="14"/>
        <v>#REF!</v>
      </c>
    </row>
    <row r="264" spans="1:10" ht="12.75">
      <c r="A264" s="8" t="s">
        <v>86</v>
      </c>
      <c r="B264" s="7">
        <v>10.5</v>
      </c>
      <c r="C264" s="8">
        <v>387.5</v>
      </c>
      <c r="D264" s="9">
        <f>6!C12</f>
        <v>28.04478126549666</v>
      </c>
      <c r="E264" s="9" t="e">
        <f>6!#REF!</f>
        <v>#REF!</v>
      </c>
      <c r="F264" s="8" t="s">
        <v>75</v>
      </c>
      <c r="G264" s="13">
        <v>0.08</v>
      </c>
      <c r="H264" s="9">
        <f t="shared" si="13"/>
        <v>78.16351939802941</v>
      </c>
      <c r="I264" s="16" t="e">
        <f t="shared" si="12"/>
        <v>#REF!</v>
      </c>
      <c r="J264" s="18" t="e">
        <f t="shared" si="14"/>
        <v>#REF!</v>
      </c>
    </row>
    <row r="265" spans="1:10" ht="12.75">
      <c r="A265" s="8" t="s">
        <v>86</v>
      </c>
      <c r="B265" s="7">
        <v>11.5</v>
      </c>
      <c r="C265" s="8">
        <v>487</v>
      </c>
      <c r="D265" s="9">
        <f>6!C13</f>
        <v>33.18298256888826</v>
      </c>
      <c r="E265" s="9" t="e">
        <f>6!#REF!</f>
        <v>#REF!</v>
      </c>
      <c r="F265" s="8" t="s">
        <v>75</v>
      </c>
      <c r="G265" s="13">
        <v>0.08</v>
      </c>
      <c r="H265" s="9">
        <f t="shared" si="13"/>
        <v>73.58854450595342</v>
      </c>
      <c r="I265" s="16" t="e">
        <f t="shared" si="12"/>
        <v>#REF!</v>
      </c>
      <c r="J265" s="18" t="e">
        <f t="shared" si="14"/>
        <v>#REF!</v>
      </c>
    </row>
    <row r="266" spans="1:10" ht="12.75">
      <c r="A266" s="8" t="s">
        <v>86</v>
      </c>
      <c r="B266" s="7">
        <v>12</v>
      </c>
      <c r="C266" s="8">
        <v>530</v>
      </c>
      <c r="D266" s="9">
        <f>6!C14</f>
        <v>35.30709109047656</v>
      </c>
      <c r="E266" s="9" t="e">
        <f>6!#REF!</f>
        <v>#REF!</v>
      </c>
      <c r="F266" s="8" t="s">
        <v>75</v>
      </c>
      <c r="G266" s="13">
        <v>0.08</v>
      </c>
      <c r="H266" s="9">
        <f t="shared" si="13"/>
        <v>71.9465252409711</v>
      </c>
      <c r="I266" s="16" t="e">
        <f t="shared" si="12"/>
        <v>#REF!</v>
      </c>
      <c r="J266" s="18" t="e">
        <f t="shared" si="14"/>
        <v>#REF!</v>
      </c>
    </row>
    <row r="267" spans="1:10" ht="12.75">
      <c r="A267" s="8" t="s">
        <v>86</v>
      </c>
      <c r="B267" s="7">
        <v>13</v>
      </c>
      <c r="C267" s="8">
        <v>597.3</v>
      </c>
      <c r="D267" s="9">
        <f>6!C15</f>
        <v>38.271732854661074</v>
      </c>
      <c r="E267" s="9" t="e">
        <f>6!#REF!</f>
        <v>#REF!</v>
      </c>
      <c r="F267" s="8" t="s">
        <v>75</v>
      </c>
      <c r="G267" s="13">
        <v>0.08</v>
      </c>
      <c r="H267" s="9">
        <f t="shared" si="13"/>
        <v>69.20052148507276</v>
      </c>
      <c r="I267" s="16" t="e">
        <f t="shared" si="12"/>
        <v>#REF!</v>
      </c>
      <c r="J267" s="18" t="e">
        <f t="shared" si="14"/>
        <v>#REF!</v>
      </c>
    </row>
    <row r="268" spans="1:10" ht="12.75">
      <c r="A268" s="8" t="s">
        <v>86</v>
      </c>
      <c r="B268" s="7">
        <v>14</v>
      </c>
      <c r="C268" s="8">
        <v>719</v>
      </c>
      <c r="D268" s="9">
        <f>6!C16</f>
        <v>44.318937780295045</v>
      </c>
      <c r="E268" s="9" t="e">
        <f>6!#REF!</f>
        <v>#REF!</v>
      </c>
      <c r="F268" s="8" t="s">
        <v>75</v>
      </c>
      <c r="G268" s="13">
        <v>0.08</v>
      </c>
      <c r="H268" s="9">
        <f t="shared" si="13"/>
        <v>66.57086620684096</v>
      </c>
      <c r="I268" s="16" t="e">
        <f t="shared" si="12"/>
        <v>#REF!</v>
      </c>
      <c r="J268" s="18" t="e">
        <f t="shared" si="14"/>
        <v>#REF!</v>
      </c>
    </row>
    <row r="269" spans="1:10" ht="12.75">
      <c r="A269" s="8" t="s">
        <v>86</v>
      </c>
      <c r="B269" s="7">
        <v>15</v>
      </c>
      <c r="C269" s="8">
        <v>852.5</v>
      </c>
      <c r="D269" s="9">
        <f>6!C17</f>
        <v>52.34064316370996</v>
      </c>
      <c r="E269" s="9" t="e">
        <f>6!#REF!</f>
        <v>#REF!</v>
      </c>
      <c r="F269" s="8" t="s">
        <v>75</v>
      </c>
      <c r="G269" s="13">
        <v>0.08</v>
      </c>
      <c r="H269" s="9">
        <f t="shared" si="13"/>
        <v>66.30838078217802</v>
      </c>
      <c r="I269" s="16" t="e">
        <f t="shared" si="12"/>
        <v>#REF!</v>
      </c>
      <c r="J269" s="18" t="e">
        <f t="shared" si="14"/>
        <v>#REF!</v>
      </c>
    </row>
    <row r="270" spans="1:10" ht="12.75">
      <c r="A270" s="8" t="s">
        <v>86</v>
      </c>
      <c r="B270" s="7">
        <v>16.5</v>
      </c>
      <c r="C270" s="8">
        <v>996.5</v>
      </c>
      <c r="D270" s="9">
        <f>6!C18</f>
        <v>58.92113880568715</v>
      </c>
      <c r="E270" s="9" t="e">
        <f>6!#REF!</f>
        <v>#REF!</v>
      </c>
      <c r="F270" s="8" t="s">
        <v>75</v>
      </c>
      <c r="G270" s="13">
        <v>0.08</v>
      </c>
      <c r="H270" s="9">
        <f t="shared" si="13"/>
        <v>63.858334079420096</v>
      </c>
      <c r="I270" s="16" t="e">
        <f t="shared" si="12"/>
        <v>#REF!</v>
      </c>
      <c r="J270" s="18" t="e">
        <f t="shared" si="14"/>
        <v>#REF!</v>
      </c>
    </row>
    <row r="271" spans="1:10" ht="12.75">
      <c r="A271" s="8" t="s">
        <v>86</v>
      </c>
      <c r="B271" s="7">
        <v>17.5</v>
      </c>
      <c r="C271" s="8">
        <v>1155</v>
      </c>
      <c r="D271" s="9">
        <f>6!C19</f>
        <v>67.37339001940389</v>
      </c>
      <c r="E271" s="9" t="e">
        <f>6!#REF!</f>
        <v>#REF!</v>
      </c>
      <c r="F271" s="8" t="s">
        <v>75</v>
      </c>
      <c r="G271" s="13">
        <v>0.08</v>
      </c>
      <c r="H271" s="9">
        <f t="shared" si="13"/>
        <v>62.998494563598435</v>
      </c>
      <c r="I271" s="16" t="e">
        <f t="shared" si="12"/>
        <v>#REF!</v>
      </c>
      <c r="J271" s="18" t="e">
        <f t="shared" si="14"/>
        <v>#REF!</v>
      </c>
    </row>
    <row r="272" spans="1:10" ht="12.75">
      <c r="A272" s="8" t="s">
        <v>86</v>
      </c>
      <c r="B272" s="7">
        <v>19.5</v>
      </c>
      <c r="C272" s="8">
        <v>1370</v>
      </c>
      <c r="D272" s="9">
        <f>6!C20</f>
        <v>79.7760293048346</v>
      </c>
      <c r="E272" s="9" t="e">
        <f>6!#REF!</f>
        <v>#REF!</v>
      </c>
      <c r="F272" s="8" t="s">
        <v>75</v>
      </c>
      <c r="G272" s="13">
        <v>0.08</v>
      </c>
      <c r="H272" s="9">
        <f t="shared" si="13"/>
        <v>62.889132590672524</v>
      </c>
      <c r="I272" s="16" t="e">
        <f t="shared" si="12"/>
        <v>#REF!</v>
      </c>
      <c r="J272" s="18" t="e">
        <f t="shared" si="14"/>
        <v>#REF!</v>
      </c>
    </row>
    <row r="273" spans="1:10" ht="12.75">
      <c r="A273" s="8" t="s">
        <v>86</v>
      </c>
      <c r="B273" s="7">
        <v>20.5</v>
      </c>
      <c r="C273" s="8">
        <v>1550</v>
      </c>
      <c r="D273" s="9">
        <f>6!C21</f>
        <v>87.59665303688143</v>
      </c>
      <c r="E273" s="9" t="e">
        <f>6!#REF!</f>
        <v>#REF!</v>
      </c>
      <c r="F273" s="8" t="s">
        <v>75</v>
      </c>
      <c r="G273" s="13">
        <v>0.08</v>
      </c>
      <c r="H273" s="9">
        <f t="shared" si="13"/>
        <v>61.03508727731094</v>
      </c>
      <c r="I273" s="16" t="e">
        <f t="shared" si="12"/>
        <v>#REF!</v>
      </c>
      <c r="J273" s="18" t="e">
        <f t="shared" si="14"/>
        <v>#REF!</v>
      </c>
    </row>
    <row r="274" spans="1:10" ht="12.75">
      <c r="A274" s="8" t="s">
        <v>86</v>
      </c>
      <c r="B274" s="7">
        <v>22</v>
      </c>
      <c r="C274" s="8">
        <v>1745</v>
      </c>
      <c r="D274" s="9">
        <f>6!C22</f>
        <v>98.23422228047716</v>
      </c>
      <c r="E274" s="9" t="e">
        <f>6!#REF!</f>
        <v>#REF!</v>
      </c>
      <c r="F274" s="8" t="s">
        <v>75</v>
      </c>
      <c r="G274" s="13">
        <v>0.08</v>
      </c>
      <c r="H274" s="9">
        <f t="shared" si="13"/>
        <v>60.79825791571079</v>
      </c>
      <c r="I274" s="16" t="e">
        <f t="shared" si="12"/>
        <v>#REF!</v>
      </c>
      <c r="J274" s="18" t="e">
        <f t="shared" si="14"/>
        <v>#REF!</v>
      </c>
    </row>
    <row r="275" spans="1:10" ht="12.75">
      <c r="A275" s="8" t="s">
        <v>86</v>
      </c>
      <c r="B275" s="7">
        <v>23</v>
      </c>
      <c r="C275" s="8">
        <v>1950</v>
      </c>
      <c r="D275" s="9">
        <f>6!C23</f>
        <v>108.17178708099544</v>
      </c>
      <c r="E275" s="9" t="e">
        <f>6!#REF!</f>
        <v>#REF!</v>
      </c>
      <c r="F275" s="8" t="s">
        <v>75</v>
      </c>
      <c r="G275" s="13">
        <v>0.08</v>
      </c>
      <c r="H275" s="9">
        <f t="shared" si="13"/>
        <v>59.9105282294744</v>
      </c>
      <c r="I275" s="16" t="e">
        <f t="shared" si="12"/>
        <v>#REF!</v>
      </c>
      <c r="J275" s="18" t="e">
        <f t="shared" si="14"/>
        <v>#REF!</v>
      </c>
    </row>
    <row r="276" spans="1:10" ht="12.75">
      <c r="A276" s="8" t="s">
        <v>86</v>
      </c>
      <c r="B276" s="7">
        <v>25.5</v>
      </c>
      <c r="C276" s="8">
        <v>2390</v>
      </c>
      <c r="D276" s="9">
        <f>6!C24</f>
        <v>131.02865497999773</v>
      </c>
      <c r="E276" s="9" t="e">
        <f>6!#REF!</f>
        <v>#REF!</v>
      </c>
      <c r="F276" s="8" t="s">
        <v>75</v>
      </c>
      <c r="G276" s="13">
        <v>0.08</v>
      </c>
      <c r="H276" s="9">
        <f t="shared" si="13"/>
        <v>59.20960141355546</v>
      </c>
      <c r="I276" s="16" t="e">
        <f t="shared" si="12"/>
        <v>#REF!</v>
      </c>
      <c r="J276" s="18" t="e">
        <f t="shared" si="14"/>
        <v>#REF!</v>
      </c>
    </row>
    <row r="277" spans="1:10" ht="12.75">
      <c r="A277" s="8" t="s">
        <v>86</v>
      </c>
      <c r="B277" s="7">
        <v>28</v>
      </c>
      <c r="C277" s="8">
        <v>2880</v>
      </c>
      <c r="D277" s="9">
        <f>6!C25</f>
        <v>156.3982922440852</v>
      </c>
      <c r="E277" s="9" t="e">
        <f>6!#REF!</f>
        <v>#REF!</v>
      </c>
      <c r="F277" s="8" t="s">
        <v>75</v>
      </c>
      <c r="G277" s="13">
        <v>0.08</v>
      </c>
      <c r="H277" s="9">
        <f t="shared" si="13"/>
        <v>58.64935959153196</v>
      </c>
      <c r="I277" s="16" t="e">
        <f t="shared" si="12"/>
        <v>#REF!</v>
      </c>
      <c r="J277" s="18" t="e">
        <f t="shared" si="14"/>
        <v>#REF!</v>
      </c>
    </row>
    <row r="278" spans="1:10" ht="12.75">
      <c r="A278" s="8" t="s">
        <v>86</v>
      </c>
      <c r="B278" s="7">
        <v>30.5</v>
      </c>
      <c r="C278" s="8">
        <v>3410</v>
      </c>
      <c r="D278" s="9">
        <f>6!C26</f>
        <v>184.32258442322302</v>
      </c>
      <c r="E278" s="9" t="e">
        <f>6!#REF!</f>
        <v>#REF!</v>
      </c>
      <c r="F278" s="8" t="s">
        <v>75</v>
      </c>
      <c r="G278" s="13">
        <v>0.08</v>
      </c>
      <c r="H278" s="9">
        <f t="shared" si="13"/>
        <v>58.37782732465715</v>
      </c>
      <c r="I278" s="16" t="e">
        <f t="shared" si="12"/>
        <v>#REF!</v>
      </c>
      <c r="J278" s="18" t="e">
        <f t="shared" si="14"/>
        <v>#REF!</v>
      </c>
    </row>
    <row r="279" spans="1:10" ht="12.75">
      <c r="A279" s="8" t="s">
        <v>86</v>
      </c>
      <c r="B279" s="7">
        <v>32.5</v>
      </c>
      <c r="C279" s="8">
        <v>3990</v>
      </c>
      <c r="D279" s="9">
        <f>6!C27</f>
        <v>214.55557867041398</v>
      </c>
      <c r="E279" s="9" t="e">
        <f>6!#REF!</f>
        <v>#REF!</v>
      </c>
      <c r="F279" s="8" t="s">
        <v>75</v>
      </c>
      <c r="G279" s="13">
        <v>0.08</v>
      </c>
      <c r="H279" s="9">
        <f t="shared" si="13"/>
        <v>58.07519422657822</v>
      </c>
      <c r="I279" s="16" t="e">
        <f t="shared" si="12"/>
        <v>#REF!</v>
      </c>
      <c r="J279" s="18" t="e">
        <f t="shared" si="14"/>
        <v>#REF!</v>
      </c>
    </row>
    <row r="280" spans="1:10" ht="12.75">
      <c r="A280" s="8" t="s">
        <v>86</v>
      </c>
      <c r="B280" s="7">
        <v>35</v>
      </c>
      <c r="C280" s="8">
        <v>4610</v>
      </c>
      <c r="D280" s="9">
        <f>6!C28</f>
        <v>245.51284067773602</v>
      </c>
      <c r="E280" s="9" t="e">
        <f>6!#REF!</f>
        <v>#REF!</v>
      </c>
      <c r="F280" s="8" t="s">
        <v>75</v>
      </c>
      <c r="G280" s="13">
        <v>0.08</v>
      </c>
      <c r="H280" s="9">
        <f t="shared" si="13"/>
        <v>57.517108011270054</v>
      </c>
      <c r="I280" s="16" t="e">
        <f t="shared" si="12"/>
        <v>#REF!</v>
      </c>
      <c r="J280" s="18" t="e">
        <f t="shared" si="14"/>
        <v>#REF!</v>
      </c>
    </row>
    <row r="281" spans="1:10" ht="12.75">
      <c r="A281" s="8" t="s">
        <v>86</v>
      </c>
      <c r="B281" s="7">
        <v>37</v>
      </c>
      <c r="C281" s="8">
        <v>5035</v>
      </c>
      <c r="D281" s="9">
        <f>6!C29</f>
        <v>266.902276829487</v>
      </c>
      <c r="E281" s="9" t="e">
        <f>6!#REF!</f>
        <v>#REF!</v>
      </c>
      <c r="F281" s="8" t="s">
        <v>75</v>
      </c>
      <c r="G281" s="13">
        <v>0.08</v>
      </c>
      <c r="H281" s="9">
        <f t="shared" si="13"/>
        <v>57.250140809502675</v>
      </c>
      <c r="I281" s="16" t="e">
        <f t="shared" si="12"/>
        <v>#REF!</v>
      </c>
      <c r="J281" s="18" t="e">
        <f t="shared" si="14"/>
        <v>#REF!</v>
      </c>
    </row>
    <row r="282" spans="1:10" ht="12.75">
      <c r="A282" s="8" t="s">
        <v>86</v>
      </c>
      <c r="B282" s="7">
        <v>39</v>
      </c>
      <c r="C282" s="8">
        <v>5475</v>
      </c>
      <c r="D282" s="9">
        <f>6!C30</f>
        <v>287.83554790311086</v>
      </c>
      <c r="E282" s="9" t="e">
        <f>6!#REF!</f>
        <v>#REF!</v>
      </c>
      <c r="F282" s="8" t="s">
        <v>75</v>
      </c>
      <c r="G282" s="13">
        <v>0.08</v>
      </c>
      <c r="H282" s="9">
        <f t="shared" si="13"/>
        <v>56.77851903842188</v>
      </c>
      <c r="I282" s="16" t="e">
        <f t="shared" si="12"/>
        <v>#REF!</v>
      </c>
      <c r="J282" s="18" t="e">
        <f t="shared" si="14"/>
        <v>#REF!</v>
      </c>
    </row>
    <row r="283" spans="1:10" ht="12.75">
      <c r="A283" s="8" t="s">
        <v>86</v>
      </c>
      <c r="B283" s="7">
        <v>40</v>
      </c>
      <c r="C283" s="8">
        <v>5830</v>
      </c>
      <c r="D283" s="9">
        <f>6!C31</f>
        <v>304.5958535626724</v>
      </c>
      <c r="E283" s="9" t="e">
        <f>6!#REF!</f>
        <v>#REF!</v>
      </c>
      <c r="F283" s="8" t="s">
        <v>75</v>
      </c>
      <c r="G283" s="13">
        <v>0.08</v>
      </c>
      <c r="H283" s="9">
        <f t="shared" si="13"/>
        <v>56.425990025332105</v>
      </c>
      <c r="I283" s="16" t="e">
        <f t="shared" si="12"/>
        <v>#REF!</v>
      </c>
      <c r="J283" s="18" t="e">
        <f t="shared" si="14"/>
        <v>#REF!</v>
      </c>
    </row>
    <row r="284" spans="1:10" ht="12.75">
      <c r="A284" s="8" t="s">
        <v>86</v>
      </c>
      <c r="B284" s="7">
        <v>41</v>
      </c>
      <c r="C284" s="8">
        <v>6200</v>
      </c>
      <c r="D284" s="9">
        <f>6!C32</f>
        <v>322.6625047283831</v>
      </c>
      <c r="E284" s="9" t="e">
        <f>6!#REF!</f>
        <v>#REF!</v>
      </c>
      <c r="F284" s="8" t="s">
        <v>75</v>
      </c>
      <c r="G284" s="13">
        <v>0.08</v>
      </c>
      <c r="H284" s="9">
        <f t="shared" si="13"/>
        <v>56.205726630105445</v>
      </c>
      <c r="I284" s="16" t="e">
        <f t="shared" si="12"/>
        <v>#REF!</v>
      </c>
      <c r="J284" s="18" t="e">
        <f t="shared" si="14"/>
        <v>#REF!</v>
      </c>
    </row>
    <row r="285" spans="1:10" ht="12.75">
      <c r="A285" s="8" t="s">
        <v>86</v>
      </c>
      <c r="B285" s="7">
        <v>43.5</v>
      </c>
      <c r="C285" s="8">
        <v>6975</v>
      </c>
      <c r="D285" s="9">
        <f>6!C33</f>
        <v>360.9196691124381</v>
      </c>
      <c r="E285" s="9" t="e">
        <f>6!#REF!</f>
        <v>#REF!</v>
      </c>
      <c r="F285" s="8" t="s">
        <v>75</v>
      </c>
      <c r="G285" s="13">
        <v>0.08</v>
      </c>
      <c r="H285" s="9">
        <f t="shared" si="13"/>
        <v>55.884335862571064</v>
      </c>
      <c r="I285" s="16" t="e">
        <f t="shared" si="12"/>
        <v>#REF!</v>
      </c>
      <c r="J285" s="18" t="e">
        <f t="shared" si="14"/>
        <v>#REF!</v>
      </c>
    </row>
    <row r="286" spans="1:10" ht="12.75">
      <c r="A286" s="8" t="s">
        <v>86</v>
      </c>
      <c r="B286" s="7">
        <v>45</v>
      </c>
      <c r="C286" s="8">
        <v>7370</v>
      </c>
      <c r="D286" s="9" t="e">
        <f>6!#REF!</f>
        <v>#REF!</v>
      </c>
      <c r="E286" s="9" t="e">
        <f>6!#REF!</f>
        <v>#REF!</v>
      </c>
      <c r="F286" s="8" t="s">
        <v>75</v>
      </c>
      <c r="G286" s="13">
        <v>0.08</v>
      </c>
      <c r="H286" s="9" t="e">
        <f t="shared" si="13"/>
        <v>#REF!</v>
      </c>
      <c r="I286" s="16" t="e">
        <f t="shared" si="12"/>
        <v>#REF!</v>
      </c>
      <c r="J286" s="18" t="e">
        <f t="shared" si="14"/>
        <v>#REF!</v>
      </c>
    </row>
    <row r="287" spans="1:10" ht="12.75">
      <c r="A287" s="8" t="s">
        <v>86</v>
      </c>
      <c r="B287" s="7">
        <v>46</v>
      </c>
      <c r="C287" s="8">
        <v>7790</v>
      </c>
      <c r="D287" s="9" t="e">
        <f>6!#REF!</f>
        <v>#REF!</v>
      </c>
      <c r="E287" s="9" t="e">
        <f>6!#REF!</f>
        <v>#REF!</v>
      </c>
      <c r="F287" s="8" t="s">
        <v>75</v>
      </c>
      <c r="G287" s="13">
        <v>0.08</v>
      </c>
      <c r="H287" s="9" t="e">
        <f t="shared" si="13"/>
        <v>#REF!</v>
      </c>
      <c r="I287" s="16" t="e">
        <f t="shared" si="12"/>
        <v>#REF!</v>
      </c>
      <c r="J287" s="18" t="e">
        <f t="shared" si="14"/>
        <v>#REF!</v>
      </c>
    </row>
    <row r="288" spans="1:10" ht="12.75">
      <c r="A288" s="8" t="s">
        <v>87</v>
      </c>
      <c r="B288" s="7">
        <v>5.8</v>
      </c>
      <c r="C288" s="8">
        <v>124</v>
      </c>
      <c r="D288" s="9" t="e">
        <f>7!#REF!</f>
        <v>#REF!</v>
      </c>
      <c r="E288" s="9" t="e">
        <f>7!#REF!</f>
        <v>#REF!</v>
      </c>
      <c r="F288" s="8" t="s">
        <v>75</v>
      </c>
      <c r="G288" s="13">
        <v>0.1</v>
      </c>
      <c r="H288" s="9" t="e">
        <f t="shared" si="13"/>
        <v>#REF!</v>
      </c>
      <c r="I288" s="16" t="e">
        <f t="shared" si="12"/>
        <v>#REF!</v>
      </c>
      <c r="J288" s="18" t="e">
        <f t="shared" si="14"/>
        <v>#REF!</v>
      </c>
    </row>
    <row r="289" spans="1:10" ht="12.75">
      <c r="A289" s="8" t="s">
        <v>87</v>
      </c>
      <c r="B289" s="7">
        <v>6.5</v>
      </c>
      <c r="C289" s="8">
        <v>157</v>
      </c>
      <c r="D289" s="9" t="e">
        <f>7!#REF!</f>
        <v>#REF!</v>
      </c>
      <c r="E289" s="9" t="e">
        <f>7!#REF!</f>
        <v>#REF!</v>
      </c>
      <c r="F289" s="8" t="s">
        <v>75</v>
      </c>
      <c r="G289" s="13">
        <v>0.1</v>
      </c>
      <c r="H289" s="9" t="e">
        <f t="shared" si="13"/>
        <v>#REF!</v>
      </c>
      <c r="I289" s="16" t="e">
        <f t="shared" si="12"/>
        <v>#REF!</v>
      </c>
      <c r="J289" s="18" t="e">
        <f t="shared" si="14"/>
        <v>#REF!</v>
      </c>
    </row>
    <row r="290" spans="1:10" ht="12.75">
      <c r="A290" s="8" t="s">
        <v>87</v>
      </c>
      <c r="B290" s="7">
        <v>8.5</v>
      </c>
      <c r="C290" s="8">
        <v>269</v>
      </c>
      <c r="D290" s="9" t="e">
        <f>7!#REF!</f>
        <v>#REF!</v>
      </c>
      <c r="E290" s="9" t="e">
        <f>7!#REF!</f>
        <v>#REF!</v>
      </c>
      <c r="F290" s="8" t="s">
        <v>75</v>
      </c>
      <c r="G290" s="13">
        <v>0.1</v>
      </c>
      <c r="H290" s="9" t="e">
        <f t="shared" si="13"/>
        <v>#REF!</v>
      </c>
      <c r="I290" s="16" t="e">
        <f t="shared" si="12"/>
        <v>#REF!</v>
      </c>
      <c r="J290" s="18" t="e">
        <f t="shared" si="14"/>
        <v>#REF!</v>
      </c>
    </row>
    <row r="291" spans="1:10" ht="12.75">
      <c r="A291" s="8" t="s">
        <v>87</v>
      </c>
      <c r="B291" s="7">
        <v>11.5</v>
      </c>
      <c r="C291" s="8">
        <v>468</v>
      </c>
      <c r="D291" s="9" t="e">
        <f>7!#REF!</f>
        <v>#REF!</v>
      </c>
      <c r="E291" s="9" t="e">
        <f>7!#REF!</f>
        <v>#REF!</v>
      </c>
      <c r="F291" s="8" t="s">
        <v>75</v>
      </c>
      <c r="G291" s="13">
        <v>0.1</v>
      </c>
      <c r="H291" s="9" t="e">
        <f t="shared" si="13"/>
        <v>#REF!</v>
      </c>
      <c r="I291" s="16" t="e">
        <f t="shared" si="12"/>
        <v>#REF!</v>
      </c>
      <c r="J291" s="18" t="e">
        <f t="shared" si="14"/>
        <v>#REF!</v>
      </c>
    </row>
    <row r="292" spans="1:10" ht="12.75">
      <c r="A292" s="8" t="s">
        <v>87</v>
      </c>
      <c r="B292" s="7">
        <v>13.5</v>
      </c>
      <c r="C292" s="8">
        <v>662.5</v>
      </c>
      <c r="D292" s="9" t="e">
        <f>7!#REF!</f>
        <v>#REF!</v>
      </c>
      <c r="E292" s="9" t="e">
        <f>7!#REF!</f>
        <v>#REF!</v>
      </c>
      <c r="F292" s="8" t="s">
        <v>75</v>
      </c>
      <c r="G292" s="13">
        <v>0.1</v>
      </c>
      <c r="H292" s="9" t="e">
        <f t="shared" si="13"/>
        <v>#REF!</v>
      </c>
      <c r="I292" s="16" t="e">
        <f t="shared" si="12"/>
        <v>#REF!</v>
      </c>
      <c r="J292" s="18" t="e">
        <f t="shared" si="14"/>
        <v>#REF!</v>
      </c>
    </row>
    <row r="293" spans="1:10" ht="12.75">
      <c r="A293" s="8" t="s">
        <v>87</v>
      </c>
      <c r="B293" s="7">
        <v>15.5</v>
      </c>
      <c r="C293" s="8">
        <v>851.5</v>
      </c>
      <c r="D293" s="9">
        <f>7!C6</f>
        <v>18.458360974917948</v>
      </c>
      <c r="E293" s="9" t="e">
        <f>7!#REF!</f>
        <v>#REF!</v>
      </c>
      <c r="F293" s="8" t="s">
        <v>75</v>
      </c>
      <c r="G293" s="13">
        <v>0.1</v>
      </c>
      <c r="H293" s="9">
        <f t="shared" si="13"/>
        <v>23.84521088950058</v>
      </c>
      <c r="I293" s="16" t="e">
        <f t="shared" si="12"/>
        <v>#REF!</v>
      </c>
      <c r="J293" s="18" t="e">
        <f t="shared" si="14"/>
        <v>#REF!</v>
      </c>
    </row>
    <row r="294" spans="1:10" ht="12.75">
      <c r="A294" s="8" t="s">
        <v>87</v>
      </c>
      <c r="B294" s="7">
        <v>17</v>
      </c>
      <c r="C294" s="8">
        <v>1065</v>
      </c>
      <c r="D294" s="9">
        <f>7!C7</f>
        <v>22.7441403545895</v>
      </c>
      <c r="E294" s="9" t="e">
        <f>7!#REF!</f>
        <v>#REF!</v>
      </c>
      <c r="F294" s="8" t="s">
        <v>75</v>
      </c>
      <c r="G294" s="13">
        <v>0.1</v>
      </c>
      <c r="H294" s="9">
        <f t="shared" si="13"/>
        <v>23.49160036624268</v>
      </c>
      <c r="I294" s="16" t="e">
        <f t="shared" si="12"/>
        <v>#REF!</v>
      </c>
      <c r="J294" s="18" t="e">
        <f t="shared" si="14"/>
        <v>#REF!</v>
      </c>
    </row>
    <row r="295" spans="1:10" ht="12.75">
      <c r="A295" s="8" t="s">
        <v>87</v>
      </c>
      <c r="B295" s="7">
        <v>19.5</v>
      </c>
      <c r="C295" s="8">
        <v>1350</v>
      </c>
      <c r="D295" s="9">
        <f>7!C8</f>
        <v>28.796411057688044</v>
      </c>
      <c r="E295" s="9" t="e">
        <f>7!#REF!</f>
        <v>#REF!</v>
      </c>
      <c r="F295" s="8" t="s">
        <v>75</v>
      </c>
      <c r="G295" s="13">
        <v>0.1</v>
      </c>
      <c r="H295" s="9">
        <f t="shared" si="13"/>
        <v>23.463742343301373</v>
      </c>
      <c r="I295" s="16" t="e">
        <f t="shared" si="12"/>
        <v>#REF!</v>
      </c>
      <c r="J295" s="18" t="e">
        <f t="shared" si="14"/>
        <v>#REF!</v>
      </c>
    </row>
    <row r="296" spans="1:10" ht="12.75">
      <c r="A296" s="8" t="s">
        <v>87</v>
      </c>
      <c r="B296" s="7">
        <v>21.5</v>
      </c>
      <c r="C296" s="8">
        <v>1670</v>
      </c>
      <c r="D296" s="9">
        <f>7!C9</f>
        <v>35.17259281738158</v>
      </c>
      <c r="E296" s="9" t="e">
        <f>7!#REF!</f>
        <v>#REF!</v>
      </c>
      <c r="F296" s="8" t="s">
        <v>75</v>
      </c>
      <c r="G296" s="13">
        <v>0.1</v>
      </c>
      <c r="H296" s="9">
        <f t="shared" si="13"/>
        <v>23.16757610725733</v>
      </c>
      <c r="I296" s="16" t="e">
        <f t="shared" si="12"/>
        <v>#REF!</v>
      </c>
      <c r="J296" s="18" t="e">
        <f t="shared" si="14"/>
        <v>#REF!</v>
      </c>
    </row>
    <row r="297" spans="1:10" ht="12.75">
      <c r="A297" s="8" t="s">
        <v>87</v>
      </c>
      <c r="B297" s="7">
        <v>22</v>
      </c>
      <c r="D297" s="9">
        <f>7!C10</f>
        <v>40.906808071445596</v>
      </c>
      <c r="E297" s="9" t="e">
        <f>7!#REF!</f>
        <v>#REF!</v>
      </c>
      <c r="F297" s="8" t="s">
        <v>75</v>
      </c>
      <c r="G297" s="13">
        <v>0.1</v>
      </c>
      <c r="H297" s="9" t="e">
        <f t="shared" si="13"/>
        <v>#DIV/0!</v>
      </c>
      <c r="I297" s="16" t="e">
        <f t="shared" si="12"/>
        <v>#REF!</v>
      </c>
      <c r="J297" s="18" t="e">
        <f t="shared" si="14"/>
        <v>#REF!</v>
      </c>
    </row>
    <row r="298" spans="1:10" ht="12.75">
      <c r="A298" s="8" t="s">
        <v>87</v>
      </c>
      <c r="B298" s="7">
        <v>23</v>
      </c>
      <c r="C298" s="8">
        <v>1930</v>
      </c>
      <c r="D298" s="9">
        <f>7!C11</f>
        <v>46.52750245288639</v>
      </c>
      <c r="E298" s="9" t="e">
        <f>7!#REF!</f>
        <v>#REF!</v>
      </c>
      <c r="F298" s="8" t="s">
        <v>75</v>
      </c>
      <c r="G298" s="13">
        <v>0.1</v>
      </c>
      <c r="H298" s="9">
        <f t="shared" si="13"/>
        <v>26.518265646722813</v>
      </c>
      <c r="I298" s="16" t="e">
        <f t="shared" si="12"/>
        <v>#REF!</v>
      </c>
      <c r="J298" s="18" t="e">
        <f t="shared" si="14"/>
        <v>#REF!</v>
      </c>
    </row>
    <row r="299" spans="1:10" ht="12.75">
      <c r="A299" s="8" t="s">
        <v>87</v>
      </c>
      <c r="B299" s="7">
        <v>25</v>
      </c>
      <c r="C299" s="8">
        <v>2245</v>
      </c>
      <c r="D299" s="9">
        <f>7!C12</f>
        <v>50.78966247714054</v>
      </c>
      <c r="E299" s="9" t="e">
        <f>7!#REF!</f>
        <v>#REF!</v>
      </c>
      <c r="F299" s="8" t="s">
        <v>75</v>
      </c>
      <c r="G299" s="13">
        <v>0.1</v>
      </c>
      <c r="H299" s="9">
        <f t="shared" si="13"/>
        <v>24.885803440915186</v>
      </c>
      <c r="I299" s="16" t="e">
        <f t="shared" si="12"/>
        <v>#REF!</v>
      </c>
      <c r="J299" s="18" t="e">
        <f t="shared" si="14"/>
        <v>#REF!</v>
      </c>
    </row>
    <row r="300" spans="1:10" ht="12.75">
      <c r="A300" s="8" t="s">
        <v>87</v>
      </c>
      <c r="B300" s="7">
        <v>27</v>
      </c>
      <c r="C300" s="8">
        <v>2650</v>
      </c>
      <c r="D300" s="9">
        <f>7!C13</f>
        <v>60.133940743464</v>
      </c>
      <c r="E300" s="9" t="e">
        <f>7!#REF!</f>
        <v>#REF!</v>
      </c>
      <c r="F300" s="8" t="s">
        <v>75</v>
      </c>
      <c r="G300" s="13">
        <v>0.1</v>
      </c>
      <c r="H300" s="9">
        <f t="shared" si="13"/>
        <v>24.961258421815245</v>
      </c>
      <c r="I300" s="16" t="e">
        <f t="shared" si="12"/>
        <v>#REF!</v>
      </c>
      <c r="J300" s="18" t="e">
        <f t="shared" si="14"/>
        <v>#REF!</v>
      </c>
    </row>
    <row r="301" spans="1:10" ht="12.75">
      <c r="A301" s="8" t="s">
        <v>87</v>
      </c>
      <c r="B301" s="7">
        <v>29</v>
      </c>
      <c r="C301" s="8">
        <v>3015</v>
      </c>
      <c r="D301" s="9">
        <f>7!C14</f>
        <v>66.49128184214332</v>
      </c>
      <c r="E301" s="9" t="e">
        <f>7!#REF!</f>
        <v>#REF!</v>
      </c>
      <c r="F301" s="8" t="s">
        <v>75</v>
      </c>
      <c r="G301" s="13">
        <v>0.1</v>
      </c>
      <c r="H301" s="9">
        <f t="shared" si="13"/>
        <v>24.25884246313687</v>
      </c>
      <c r="I301" s="16" t="e">
        <f t="shared" si="12"/>
        <v>#REF!</v>
      </c>
      <c r="J301" s="18" t="e">
        <f t="shared" si="14"/>
        <v>#REF!</v>
      </c>
    </row>
    <row r="302" spans="1:10" ht="12.75">
      <c r="A302" s="8" t="s">
        <v>87</v>
      </c>
      <c r="B302" s="7">
        <v>30.5</v>
      </c>
      <c r="C302" s="8">
        <v>3405</v>
      </c>
      <c r="D302" s="9">
        <f>7!C15</f>
        <v>73.51827099343653</v>
      </c>
      <c r="E302" s="9" t="e">
        <f>7!#REF!</f>
        <v>#REF!</v>
      </c>
      <c r="F302" s="8" t="s">
        <v>75</v>
      </c>
      <c r="G302" s="13">
        <v>0.1</v>
      </c>
      <c r="H302" s="9">
        <f t="shared" si="13"/>
        <v>23.750395915647633</v>
      </c>
      <c r="I302" s="16" t="e">
        <f t="shared" si="12"/>
        <v>#REF!</v>
      </c>
      <c r="J302" s="18" t="e">
        <f t="shared" si="14"/>
        <v>#REF!</v>
      </c>
    </row>
    <row r="303" spans="1:10" ht="12.75">
      <c r="A303" s="8" t="s">
        <v>87</v>
      </c>
      <c r="B303" s="7">
        <v>33</v>
      </c>
      <c r="C303" s="8">
        <v>3905</v>
      </c>
      <c r="D303" s="9">
        <f>7!C16</f>
        <v>86.13450799420369</v>
      </c>
      <c r="E303" s="9" t="e">
        <f>7!#REF!</f>
        <v>#REF!</v>
      </c>
      <c r="F303" s="8" t="s">
        <v>75</v>
      </c>
      <c r="G303" s="13">
        <v>0.1</v>
      </c>
      <c r="H303" s="9">
        <f t="shared" si="13"/>
        <v>24.26324168850808</v>
      </c>
      <c r="I303" s="16" t="e">
        <f t="shared" si="12"/>
        <v>#REF!</v>
      </c>
      <c r="J303" s="18" t="e">
        <f t="shared" si="14"/>
        <v>#REF!</v>
      </c>
    </row>
    <row r="304" spans="1:10" ht="12.75">
      <c r="A304" s="8" t="s">
        <v>87</v>
      </c>
      <c r="B304" s="7">
        <v>35</v>
      </c>
      <c r="C304" s="8">
        <v>4435</v>
      </c>
      <c r="D304" s="9">
        <f>7!C17</f>
        <v>94.80809851057305</v>
      </c>
      <c r="E304" s="9" t="e">
        <f>7!#REF!</f>
        <v>#REF!</v>
      </c>
      <c r="F304" s="8" t="s">
        <v>75</v>
      </c>
      <c r="G304" s="13">
        <v>0.1</v>
      </c>
      <c r="H304" s="9">
        <f t="shared" si="13"/>
        <v>23.514973700480354</v>
      </c>
      <c r="I304" s="16" t="e">
        <f t="shared" si="12"/>
        <v>#REF!</v>
      </c>
      <c r="J304" s="18" t="e">
        <f t="shared" si="14"/>
        <v>#REF!</v>
      </c>
    </row>
    <row r="305" spans="1:10" ht="12.75">
      <c r="A305" s="8" t="s">
        <v>87</v>
      </c>
      <c r="B305" s="7">
        <v>39</v>
      </c>
      <c r="C305" s="8">
        <v>5395</v>
      </c>
      <c r="D305" s="9">
        <f>7!C18</f>
        <v>102.28668821622176</v>
      </c>
      <c r="E305" s="9" t="e">
        <f>7!#REF!</f>
        <v>#REF!</v>
      </c>
      <c r="F305" s="8" t="s">
        <v>75</v>
      </c>
      <c r="G305" s="13">
        <v>0.1</v>
      </c>
      <c r="H305" s="9">
        <f t="shared" si="13"/>
        <v>20.855487866143456</v>
      </c>
      <c r="I305" s="16" t="e">
        <f t="shared" si="12"/>
        <v>#REF!</v>
      </c>
      <c r="J305" s="18" t="e">
        <f t="shared" si="14"/>
        <v>#REF!</v>
      </c>
    </row>
    <row r="306" spans="1:10" ht="12.75">
      <c r="A306" s="8" t="s">
        <v>87</v>
      </c>
      <c r="B306" s="7">
        <v>43</v>
      </c>
      <c r="C306" s="8">
        <v>6675</v>
      </c>
      <c r="D306" s="9" t="e">
        <f>7!#REF!</f>
        <v>#REF!</v>
      </c>
      <c r="E306" s="9" t="e">
        <f>7!#REF!</f>
        <v>#REF!</v>
      </c>
      <c r="F306" s="8" t="s">
        <v>75</v>
      </c>
      <c r="G306" s="13">
        <v>0.1</v>
      </c>
      <c r="H306" s="9" t="e">
        <f t="shared" si="13"/>
        <v>#REF!</v>
      </c>
      <c r="I306" s="16" t="e">
        <f t="shared" si="12"/>
        <v>#REF!</v>
      </c>
      <c r="J306" s="18" t="e">
        <f t="shared" si="14"/>
        <v>#REF!</v>
      </c>
    </row>
    <row r="307" spans="1:10" ht="12.75">
      <c r="A307" s="8" t="s">
        <v>87</v>
      </c>
      <c r="B307" s="7">
        <v>47</v>
      </c>
      <c r="C307" s="8">
        <v>7845</v>
      </c>
      <c r="D307" s="9" t="e">
        <f>7!#REF!</f>
        <v>#REF!</v>
      </c>
      <c r="E307" s="9" t="e">
        <f>7!#REF!</f>
        <v>#REF!</v>
      </c>
      <c r="F307" s="8" t="s">
        <v>75</v>
      </c>
      <c r="G307" s="13">
        <v>0.1</v>
      </c>
      <c r="H307" s="9" t="e">
        <f t="shared" si="13"/>
        <v>#REF!</v>
      </c>
      <c r="I307" s="16" t="e">
        <f t="shared" si="12"/>
        <v>#REF!</v>
      </c>
      <c r="J307" s="18" t="e">
        <f t="shared" si="14"/>
        <v>#REF!</v>
      </c>
    </row>
    <row r="308" spans="1:10" ht="12.75">
      <c r="A308" s="8" t="s">
        <v>87</v>
      </c>
      <c r="B308" s="7">
        <v>50</v>
      </c>
      <c r="C308" s="8">
        <v>9110</v>
      </c>
      <c r="D308" s="9" t="e">
        <f>7!#REF!</f>
        <v>#REF!</v>
      </c>
      <c r="E308" s="9" t="e">
        <f>7!#REF!</f>
        <v>#REF!</v>
      </c>
      <c r="F308" s="8" t="s">
        <v>75</v>
      </c>
      <c r="G308" s="13">
        <v>0.1</v>
      </c>
      <c r="H308" s="9" t="e">
        <f t="shared" si="13"/>
        <v>#REF!</v>
      </c>
      <c r="I308" s="16" t="e">
        <f t="shared" si="12"/>
        <v>#REF!</v>
      </c>
      <c r="J308" s="18" t="e">
        <f t="shared" si="14"/>
        <v>#REF!</v>
      </c>
    </row>
    <row r="309" spans="1:10" ht="12.75">
      <c r="A309" s="8" t="s">
        <v>87</v>
      </c>
      <c r="B309" s="7">
        <v>52</v>
      </c>
      <c r="C309" s="8">
        <v>9910</v>
      </c>
      <c r="D309" s="9" t="e">
        <f>7!#REF!</f>
        <v>#REF!</v>
      </c>
      <c r="E309" s="9" t="e">
        <f>7!#REF!</f>
        <v>#REF!</v>
      </c>
      <c r="F309" s="8" t="s">
        <v>75</v>
      </c>
      <c r="G309" s="13">
        <v>0.1</v>
      </c>
      <c r="H309" s="9" t="e">
        <f t="shared" si="13"/>
        <v>#REF!</v>
      </c>
      <c r="I309" s="16" t="e">
        <f t="shared" si="12"/>
        <v>#REF!</v>
      </c>
      <c r="J309" s="18" t="e">
        <f t="shared" si="14"/>
        <v>#REF!</v>
      </c>
    </row>
    <row r="310" spans="1:10" ht="12.75">
      <c r="A310" s="8" t="s">
        <v>87</v>
      </c>
      <c r="B310" s="7">
        <v>54</v>
      </c>
      <c r="C310" s="8">
        <v>10600</v>
      </c>
      <c r="D310" s="9" t="e">
        <f>7!#REF!</f>
        <v>#REF!</v>
      </c>
      <c r="E310" s="9" t="e">
        <f>7!#REF!</f>
        <v>#REF!</v>
      </c>
      <c r="F310" s="8" t="s">
        <v>75</v>
      </c>
      <c r="G310" s="13">
        <v>0.1</v>
      </c>
      <c r="H310" s="9" t="e">
        <f t="shared" si="13"/>
        <v>#REF!</v>
      </c>
      <c r="I310" s="16" t="e">
        <f t="shared" si="12"/>
        <v>#REF!</v>
      </c>
      <c r="J310" s="18" t="e">
        <f t="shared" si="14"/>
        <v>#REF!</v>
      </c>
    </row>
    <row r="311" spans="1:10" ht="12.75">
      <c r="A311" s="8" t="s">
        <v>87</v>
      </c>
      <c r="B311" s="7">
        <v>56</v>
      </c>
      <c r="C311" s="8">
        <v>11450</v>
      </c>
      <c r="D311" s="9" t="e">
        <f>7!#REF!</f>
        <v>#REF!</v>
      </c>
      <c r="E311" s="9" t="e">
        <f>7!#REF!</f>
        <v>#REF!</v>
      </c>
      <c r="F311" s="8" t="s">
        <v>75</v>
      </c>
      <c r="G311" s="13">
        <v>0.1</v>
      </c>
      <c r="H311" s="9" t="e">
        <f t="shared" si="13"/>
        <v>#REF!</v>
      </c>
      <c r="I311" s="16" t="e">
        <f t="shared" si="12"/>
        <v>#REF!</v>
      </c>
      <c r="J311" s="18" t="e">
        <f t="shared" si="14"/>
        <v>#REF!</v>
      </c>
    </row>
    <row r="312" spans="1:10" ht="12.75">
      <c r="A312" s="8" t="s">
        <v>87</v>
      </c>
      <c r="B312" s="7">
        <v>58</v>
      </c>
      <c r="C312" s="8">
        <v>12050</v>
      </c>
      <c r="D312" s="9" t="e">
        <f>7!#REF!</f>
        <v>#REF!</v>
      </c>
      <c r="E312" s="9" t="e">
        <f>7!#REF!</f>
        <v>#REF!</v>
      </c>
      <c r="F312" s="8" t="s">
        <v>75</v>
      </c>
      <c r="G312" s="13">
        <v>0.1</v>
      </c>
      <c r="H312" s="9" t="e">
        <f t="shared" si="13"/>
        <v>#REF!</v>
      </c>
      <c r="I312" s="16" t="e">
        <f t="shared" si="12"/>
        <v>#REF!</v>
      </c>
      <c r="J312" s="18" t="e">
        <f t="shared" si="14"/>
        <v>#REF!</v>
      </c>
    </row>
    <row r="313" spans="1:10" ht="12.75">
      <c r="A313" s="8" t="s">
        <v>87</v>
      </c>
      <c r="B313" s="7">
        <v>62</v>
      </c>
      <c r="C313" s="8">
        <v>13950</v>
      </c>
      <c r="D313" s="9" t="e">
        <f>7!#REF!</f>
        <v>#REF!</v>
      </c>
      <c r="E313" s="9" t="e">
        <f>7!#REF!</f>
        <v>#REF!</v>
      </c>
      <c r="F313" s="8" t="s">
        <v>75</v>
      </c>
      <c r="G313" s="13">
        <v>0.1</v>
      </c>
      <c r="H313" s="9" t="e">
        <f t="shared" si="13"/>
        <v>#REF!</v>
      </c>
      <c r="I313" s="16" t="e">
        <f t="shared" si="12"/>
        <v>#REF!</v>
      </c>
      <c r="J313" s="18" t="e">
        <f t="shared" si="14"/>
        <v>#REF!</v>
      </c>
    </row>
    <row r="314" spans="1:10" ht="12.75">
      <c r="A314" s="8" t="s">
        <v>87</v>
      </c>
      <c r="B314" s="7">
        <v>66.5</v>
      </c>
      <c r="C314" s="8">
        <v>16450</v>
      </c>
      <c r="D314" s="9" t="e">
        <f>7!#REF!</f>
        <v>#REF!</v>
      </c>
      <c r="E314" s="9" t="e">
        <f>7!#REF!</f>
        <v>#REF!</v>
      </c>
      <c r="F314" s="8" t="s">
        <v>75</v>
      </c>
      <c r="G314" s="13">
        <v>0.1</v>
      </c>
      <c r="H314" s="9" t="e">
        <f t="shared" si="13"/>
        <v>#REF!</v>
      </c>
      <c r="I314" s="16" t="e">
        <f t="shared" si="12"/>
        <v>#REF!</v>
      </c>
      <c r="J314" s="18" t="e">
        <f t="shared" si="14"/>
        <v>#REF!</v>
      </c>
    </row>
    <row r="315" spans="1:10" ht="12.75">
      <c r="A315" s="8" t="s">
        <v>87</v>
      </c>
      <c r="B315" s="7">
        <v>75</v>
      </c>
      <c r="C315" s="8">
        <v>21150</v>
      </c>
      <c r="D315" s="9" t="e">
        <f>7!#REF!</f>
        <v>#REF!</v>
      </c>
      <c r="E315" s="9" t="e">
        <f>7!#REF!</f>
        <v>#REF!</v>
      </c>
      <c r="F315" s="8" t="s">
        <v>75</v>
      </c>
      <c r="G315" s="13">
        <v>0.1</v>
      </c>
      <c r="H315" s="9" t="e">
        <f t="shared" si="13"/>
        <v>#REF!</v>
      </c>
      <c r="I315" s="16" t="e">
        <f t="shared" si="12"/>
        <v>#REF!</v>
      </c>
      <c r="J315" s="18" t="e">
        <f t="shared" si="14"/>
        <v>#REF!</v>
      </c>
    </row>
    <row r="316" spans="1:10" ht="12.75">
      <c r="A316" s="8" t="s">
        <v>88</v>
      </c>
      <c r="B316" s="7">
        <v>6.4</v>
      </c>
      <c r="C316" s="8">
        <v>167.7</v>
      </c>
      <c r="D316" s="9" t="e">
        <f>#REF!</f>
        <v>#REF!</v>
      </c>
      <c r="E316" s="9" t="e">
        <f>#REF!</f>
        <v>#REF!</v>
      </c>
      <c r="F316" s="8" t="s">
        <v>73</v>
      </c>
      <c r="G316" s="13">
        <v>0.15</v>
      </c>
      <c r="H316" s="9" t="e">
        <f t="shared" si="13"/>
        <v>#REF!</v>
      </c>
      <c r="I316" s="16" t="e">
        <f t="shared" si="12"/>
        <v>#REF!</v>
      </c>
      <c r="J316" s="18" t="e">
        <f t="shared" si="14"/>
        <v>#REF!</v>
      </c>
    </row>
    <row r="317" spans="1:10" ht="12.75">
      <c r="A317" s="8" t="s">
        <v>88</v>
      </c>
      <c r="B317" s="7">
        <v>7.7</v>
      </c>
      <c r="C317" s="8">
        <v>238.5</v>
      </c>
      <c r="D317" s="9" t="e">
        <f>#REF!</f>
        <v>#REF!</v>
      </c>
      <c r="E317" s="9" t="e">
        <f>#REF!</f>
        <v>#REF!</v>
      </c>
      <c r="F317" s="8" t="s">
        <v>73</v>
      </c>
      <c r="G317" s="13">
        <v>0.15</v>
      </c>
      <c r="H317" s="9" t="e">
        <f t="shared" si="13"/>
        <v>#REF!</v>
      </c>
      <c r="I317" s="16" t="e">
        <f t="shared" si="12"/>
        <v>#REF!</v>
      </c>
      <c r="J317" s="18" t="e">
        <f t="shared" si="14"/>
        <v>#REF!</v>
      </c>
    </row>
    <row r="318" spans="1:10" ht="12.75">
      <c r="A318" s="8" t="s">
        <v>88</v>
      </c>
      <c r="B318" s="7">
        <v>8.6</v>
      </c>
      <c r="C318" s="8">
        <v>315.8</v>
      </c>
      <c r="D318" s="9" t="e">
        <f>#REF!</f>
        <v>#REF!</v>
      </c>
      <c r="E318" s="9" t="e">
        <f>#REF!</f>
        <v>#REF!</v>
      </c>
      <c r="F318" s="8" t="s">
        <v>73</v>
      </c>
      <c r="G318" s="13">
        <v>0.15</v>
      </c>
      <c r="H318" s="9" t="e">
        <f t="shared" si="13"/>
        <v>#REF!</v>
      </c>
      <c r="I318" s="16" t="e">
        <f t="shared" si="12"/>
        <v>#REF!</v>
      </c>
      <c r="J318" s="18" t="e">
        <f t="shared" si="14"/>
        <v>#REF!</v>
      </c>
    </row>
    <row r="319" spans="1:10" ht="12.75">
      <c r="A319" s="8" t="s">
        <v>88</v>
      </c>
      <c r="B319" s="7">
        <v>10</v>
      </c>
      <c r="C319" s="8">
        <v>421.5</v>
      </c>
      <c r="D319" s="9" t="e">
        <f>#REF!</f>
        <v>#REF!</v>
      </c>
      <c r="E319" s="9" t="e">
        <f>#REF!</f>
        <v>#REF!</v>
      </c>
      <c r="F319" s="8" t="s">
        <v>73</v>
      </c>
      <c r="G319" s="13">
        <v>0.15</v>
      </c>
      <c r="H319" s="9" t="e">
        <f t="shared" si="13"/>
        <v>#REF!</v>
      </c>
      <c r="I319" s="16" t="e">
        <f t="shared" si="12"/>
        <v>#REF!</v>
      </c>
      <c r="J319" s="18" t="e">
        <f t="shared" si="14"/>
        <v>#REF!</v>
      </c>
    </row>
    <row r="320" spans="1:10" ht="12.75">
      <c r="A320" s="8" t="s">
        <v>88</v>
      </c>
      <c r="B320" s="7">
        <v>11.5</v>
      </c>
      <c r="C320" s="8">
        <v>529.5</v>
      </c>
      <c r="D320" s="9" t="e">
        <f>#REF!</f>
        <v>#REF!</v>
      </c>
      <c r="E320" s="9" t="e">
        <f>#REF!</f>
        <v>#REF!</v>
      </c>
      <c r="F320" s="8" t="s">
        <v>73</v>
      </c>
      <c r="G320" s="13">
        <v>0.15</v>
      </c>
      <c r="H320" s="9" t="e">
        <f t="shared" si="13"/>
        <v>#REF!</v>
      </c>
      <c r="I320" s="16" t="e">
        <f t="shared" si="12"/>
        <v>#REF!</v>
      </c>
      <c r="J320" s="18" t="e">
        <f t="shared" si="14"/>
        <v>#REF!</v>
      </c>
    </row>
    <row r="321" spans="1:10" ht="12.75">
      <c r="A321" s="8" t="s">
        <v>88</v>
      </c>
      <c r="B321" s="7">
        <v>12.5</v>
      </c>
      <c r="C321" s="8">
        <v>650</v>
      </c>
      <c r="D321" s="9" t="e">
        <f>#REF!</f>
        <v>#REF!</v>
      </c>
      <c r="E321" s="9" t="e">
        <f>#REF!</f>
        <v>#REF!</v>
      </c>
      <c r="F321" s="8" t="s">
        <v>73</v>
      </c>
      <c r="G321" s="13">
        <v>0.15</v>
      </c>
      <c r="H321" s="9" t="e">
        <f t="shared" si="13"/>
        <v>#REF!</v>
      </c>
      <c r="I321" s="16" t="e">
        <f t="shared" si="12"/>
        <v>#REF!</v>
      </c>
      <c r="J321" s="18" t="e">
        <f t="shared" si="14"/>
        <v>#REF!</v>
      </c>
    </row>
    <row r="322" spans="1:10" ht="12.75">
      <c r="A322" s="8" t="s">
        <v>88</v>
      </c>
      <c r="B322" s="7">
        <v>14</v>
      </c>
      <c r="C322" s="8">
        <v>782.5</v>
      </c>
      <c r="D322" s="9" t="e">
        <f>#REF!</f>
        <v>#REF!</v>
      </c>
      <c r="E322" s="9" t="e">
        <f>#REF!</f>
        <v>#REF!</v>
      </c>
      <c r="F322" s="8" t="s">
        <v>73</v>
      </c>
      <c r="G322" s="13">
        <v>0.15</v>
      </c>
      <c r="H322" s="9" t="e">
        <f t="shared" si="13"/>
        <v>#REF!</v>
      </c>
      <c r="I322" s="16" t="e">
        <f t="shared" si="12"/>
        <v>#REF!</v>
      </c>
      <c r="J322" s="18" t="e">
        <f t="shared" si="14"/>
        <v>#REF!</v>
      </c>
    </row>
    <row r="323" spans="1:10" ht="12.75">
      <c r="A323" s="8" t="s">
        <v>88</v>
      </c>
      <c r="B323" s="7">
        <v>15</v>
      </c>
      <c r="C323" s="8">
        <v>927.6</v>
      </c>
      <c r="D323" s="9" t="e">
        <f>#REF!</f>
        <v>#REF!</v>
      </c>
      <c r="E323" s="9" t="e">
        <f>#REF!</f>
        <v>#REF!</v>
      </c>
      <c r="F323" s="8" t="s">
        <v>73</v>
      </c>
      <c r="G323" s="13">
        <v>0.15</v>
      </c>
      <c r="H323" s="9" t="e">
        <f t="shared" si="13"/>
        <v>#REF!</v>
      </c>
      <c r="I323" s="16" t="e">
        <f aca="true" t="shared" si="15" ref="I323:I386">IF(OR(D323=0,E323=0),,E323/(D323*(1+G323))-1)</f>
        <v>#REF!</v>
      </c>
      <c r="J323" s="18" t="e">
        <f t="shared" si="14"/>
        <v>#REF!</v>
      </c>
    </row>
    <row r="324" spans="1:10" ht="12.75">
      <c r="A324" s="8" t="s">
        <v>88</v>
      </c>
      <c r="B324" s="7">
        <v>16.5</v>
      </c>
      <c r="C324" s="8">
        <v>1085</v>
      </c>
      <c r="D324" s="9" t="e">
        <f>#REF!</f>
        <v>#REF!</v>
      </c>
      <c r="E324" s="9" t="e">
        <f>#REF!</f>
        <v>#REF!</v>
      </c>
      <c r="F324" s="8" t="s">
        <v>73</v>
      </c>
      <c r="G324" s="13">
        <v>0.15</v>
      </c>
      <c r="H324" s="9" t="e">
        <f aca="true" t="shared" si="16" ref="H324:H387">D324*(1+G324)/C324*1000</f>
        <v>#REF!</v>
      </c>
      <c r="I324" s="16" t="e">
        <f t="shared" si="15"/>
        <v>#REF!</v>
      </c>
      <c r="J324" s="18" t="e">
        <f aca="true" t="shared" si="17" ref="J324:J387">IF(OR(D324=0,E324=0),,1.43/(I324+1)-1)</f>
        <v>#REF!</v>
      </c>
    </row>
    <row r="325" spans="1:10" ht="12.75">
      <c r="A325" s="8" t="s">
        <v>88</v>
      </c>
      <c r="B325" s="7">
        <v>17.5</v>
      </c>
      <c r="C325" s="8">
        <v>1255</v>
      </c>
      <c r="D325" s="9" t="e">
        <f>#REF!</f>
        <v>#REF!</v>
      </c>
      <c r="E325" s="9" t="e">
        <f>#REF!</f>
        <v>#REF!</v>
      </c>
      <c r="F325" s="8" t="s">
        <v>73</v>
      </c>
      <c r="G325" s="13">
        <v>0.15</v>
      </c>
      <c r="H325" s="9" t="e">
        <f t="shared" si="16"/>
        <v>#REF!</v>
      </c>
      <c r="I325" s="16" t="e">
        <f t="shared" si="15"/>
        <v>#REF!</v>
      </c>
      <c r="J325" s="18" t="e">
        <f t="shared" si="17"/>
        <v>#REF!</v>
      </c>
    </row>
    <row r="326" spans="1:10" ht="12.75">
      <c r="A326" s="8" t="s">
        <v>88</v>
      </c>
      <c r="B326" s="7">
        <v>19</v>
      </c>
      <c r="C326" s="8">
        <v>1485</v>
      </c>
      <c r="D326" s="9" t="e">
        <f>#REF!</f>
        <v>#REF!</v>
      </c>
      <c r="E326" s="9" t="e">
        <f>#REF!</f>
        <v>#REF!</v>
      </c>
      <c r="F326" s="8" t="s">
        <v>73</v>
      </c>
      <c r="G326" s="13">
        <v>0.15</v>
      </c>
      <c r="H326" s="9" t="e">
        <f t="shared" si="16"/>
        <v>#REF!</v>
      </c>
      <c r="I326" s="16" t="e">
        <f t="shared" si="15"/>
        <v>#REF!</v>
      </c>
      <c r="J326" s="18" t="e">
        <f t="shared" si="17"/>
        <v>#REF!</v>
      </c>
    </row>
    <row r="327" spans="1:10" ht="12.75">
      <c r="A327" s="8" t="s">
        <v>88</v>
      </c>
      <c r="B327" s="7">
        <v>20.5</v>
      </c>
      <c r="C327" s="8">
        <v>1681</v>
      </c>
      <c r="D327" s="9" t="e">
        <f>#REF!</f>
        <v>#REF!</v>
      </c>
      <c r="E327" s="9" t="e">
        <f>#REF!</f>
        <v>#REF!</v>
      </c>
      <c r="F327" s="8" t="s">
        <v>73</v>
      </c>
      <c r="G327" s="13">
        <v>0.15</v>
      </c>
      <c r="H327" s="9" t="e">
        <f t="shared" si="16"/>
        <v>#REF!</v>
      </c>
      <c r="I327" s="16" t="e">
        <f t="shared" si="15"/>
        <v>#REF!</v>
      </c>
      <c r="J327" s="18" t="e">
        <f t="shared" si="17"/>
        <v>#REF!</v>
      </c>
    </row>
    <row r="328" spans="1:10" ht="12.75">
      <c r="A328" s="8" t="s">
        <v>88</v>
      </c>
      <c r="B328" s="7">
        <v>21.5</v>
      </c>
      <c r="C328" s="8">
        <v>1890</v>
      </c>
      <c r="D328" s="9" t="e">
        <f>#REF!</f>
        <v>#REF!</v>
      </c>
      <c r="E328" s="9" t="e">
        <f>#REF!</f>
        <v>#REF!</v>
      </c>
      <c r="F328" s="8" t="s">
        <v>73</v>
      </c>
      <c r="G328" s="13">
        <v>0.15</v>
      </c>
      <c r="H328" s="9" t="e">
        <f t="shared" si="16"/>
        <v>#REF!</v>
      </c>
      <c r="I328" s="16" t="e">
        <f t="shared" si="15"/>
        <v>#REF!</v>
      </c>
      <c r="J328" s="18" t="e">
        <f t="shared" si="17"/>
        <v>#REF!</v>
      </c>
    </row>
    <row r="329" spans="1:10" ht="12.75">
      <c r="A329" s="8" t="s">
        <v>88</v>
      </c>
      <c r="B329" s="7">
        <v>22.5</v>
      </c>
      <c r="C329" s="8">
        <v>2115</v>
      </c>
      <c r="D329" s="9" t="e">
        <f>#REF!</f>
        <v>#REF!</v>
      </c>
      <c r="E329" s="9" t="e">
        <f>#REF!</f>
        <v>#REF!</v>
      </c>
      <c r="F329" s="8" t="s">
        <v>73</v>
      </c>
      <c r="G329" s="13">
        <v>0.15</v>
      </c>
      <c r="H329" s="9" t="e">
        <f t="shared" si="16"/>
        <v>#REF!</v>
      </c>
      <c r="I329" s="16" t="e">
        <f t="shared" si="15"/>
        <v>#REF!</v>
      </c>
      <c r="J329" s="18" t="e">
        <f t="shared" si="17"/>
        <v>#REF!</v>
      </c>
    </row>
    <row r="330" spans="1:10" ht="12.75">
      <c r="A330" s="8" t="s">
        <v>88</v>
      </c>
      <c r="B330" s="7">
        <v>25</v>
      </c>
      <c r="C330" s="8">
        <v>2560</v>
      </c>
      <c r="D330" s="9" t="e">
        <f>#REF!</f>
        <v>#REF!</v>
      </c>
      <c r="E330" s="9" t="e">
        <f>#REF!</f>
        <v>#REF!</v>
      </c>
      <c r="F330" s="8" t="s">
        <v>73</v>
      </c>
      <c r="G330" s="13">
        <v>0.15</v>
      </c>
      <c r="H330" s="9" t="e">
        <f t="shared" si="16"/>
        <v>#REF!</v>
      </c>
      <c r="I330" s="16" t="e">
        <f t="shared" si="15"/>
        <v>#REF!</v>
      </c>
      <c r="J330" s="18" t="e">
        <f t="shared" si="17"/>
        <v>#REF!</v>
      </c>
    </row>
    <row r="331" spans="1:10" ht="12.75">
      <c r="A331" s="8" t="s">
        <v>88</v>
      </c>
      <c r="B331" s="7">
        <v>27.5</v>
      </c>
      <c r="C331" s="8">
        <v>3050</v>
      </c>
      <c r="D331" s="9" t="e">
        <f>#REF!</f>
        <v>#REF!</v>
      </c>
      <c r="E331" s="9" t="e">
        <f>#REF!</f>
        <v>#REF!</v>
      </c>
      <c r="F331" s="8" t="s">
        <v>73</v>
      </c>
      <c r="G331" s="13">
        <v>0.15</v>
      </c>
      <c r="H331" s="9" t="e">
        <f t="shared" si="16"/>
        <v>#REF!</v>
      </c>
      <c r="I331" s="16" t="e">
        <f t="shared" si="15"/>
        <v>#REF!</v>
      </c>
      <c r="J331" s="18" t="e">
        <f t="shared" si="17"/>
        <v>#REF!</v>
      </c>
    </row>
    <row r="332" spans="1:10" ht="12.75">
      <c r="A332" s="8" t="s">
        <v>88</v>
      </c>
      <c r="B332" s="7">
        <v>29.5</v>
      </c>
      <c r="C332" s="8">
        <v>3630</v>
      </c>
      <c r="D332" s="9" t="e">
        <f>#REF!</f>
        <v>#REF!</v>
      </c>
      <c r="E332" s="9" t="e">
        <f>#REF!</f>
        <v>#REF!</v>
      </c>
      <c r="F332" s="8" t="s">
        <v>73</v>
      </c>
      <c r="G332" s="13">
        <v>0.15</v>
      </c>
      <c r="H332" s="9" t="e">
        <f t="shared" si="16"/>
        <v>#REF!</v>
      </c>
      <c r="I332" s="16" t="e">
        <f t="shared" si="15"/>
        <v>#REF!</v>
      </c>
      <c r="J332" s="18" t="e">
        <f t="shared" si="17"/>
        <v>#REF!</v>
      </c>
    </row>
    <row r="333" spans="1:10" ht="12.75">
      <c r="A333" s="8" t="s">
        <v>88</v>
      </c>
      <c r="B333" s="7">
        <v>31.5</v>
      </c>
      <c r="C333" s="8">
        <v>4251</v>
      </c>
      <c r="D333" s="9" t="e">
        <f>#REF!</f>
        <v>#REF!</v>
      </c>
      <c r="E333" s="9" t="e">
        <f>#REF!</f>
        <v>#REF!</v>
      </c>
      <c r="F333" s="8" t="s">
        <v>73</v>
      </c>
      <c r="G333" s="13">
        <v>0.15</v>
      </c>
      <c r="H333" s="9" t="e">
        <f t="shared" si="16"/>
        <v>#REF!</v>
      </c>
      <c r="I333" s="16" t="e">
        <f t="shared" si="15"/>
        <v>#REF!</v>
      </c>
      <c r="J333" s="18" t="e">
        <f t="shared" si="17"/>
        <v>#REF!</v>
      </c>
    </row>
    <row r="334" spans="1:10" ht="12.75">
      <c r="A334" s="8" t="s">
        <v>88</v>
      </c>
      <c r="B334" s="7">
        <v>34</v>
      </c>
      <c r="C334" s="8">
        <v>4923</v>
      </c>
      <c r="D334" s="9" t="e">
        <f>#REF!</f>
        <v>#REF!</v>
      </c>
      <c r="E334" s="9" t="e">
        <f>#REF!</f>
        <v>#REF!</v>
      </c>
      <c r="F334" s="8" t="s">
        <v>73</v>
      </c>
      <c r="G334" s="13">
        <v>0.15</v>
      </c>
      <c r="H334" s="9" t="e">
        <f t="shared" si="16"/>
        <v>#REF!</v>
      </c>
      <c r="I334" s="16" t="e">
        <f t="shared" si="15"/>
        <v>#REF!</v>
      </c>
      <c r="J334" s="18" t="e">
        <f t="shared" si="17"/>
        <v>#REF!</v>
      </c>
    </row>
    <row r="335" spans="1:10" ht="12.75">
      <c r="A335" s="8" t="s">
        <v>88</v>
      </c>
      <c r="B335" s="7">
        <v>35.5</v>
      </c>
      <c r="C335" s="8">
        <v>5415</v>
      </c>
      <c r="D335" s="9" t="e">
        <f>#REF!</f>
        <v>#REF!</v>
      </c>
      <c r="E335" s="9" t="e">
        <f>#REF!</f>
        <v>#REF!</v>
      </c>
      <c r="F335" s="8" t="s">
        <v>73</v>
      </c>
      <c r="G335" s="13">
        <v>0.15</v>
      </c>
      <c r="H335" s="9" t="e">
        <f t="shared" si="16"/>
        <v>#REF!</v>
      </c>
      <c r="I335" s="16" t="e">
        <f t="shared" si="15"/>
        <v>#REF!</v>
      </c>
      <c r="J335" s="18" t="e">
        <f t="shared" si="17"/>
        <v>#REF!</v>
      </c>
    </row>
    <row r="336" spans="1:10" ht="12.75">
      <c r="A336" s="8" t="s">
        <v>88</v>
      </c>
      <c r="B336" s="7">
        <v>38</v>
      </c>
      <c r="C336" s="8">
        <v>5935</v>
      </c>
      <c r="D336" s="9" t="e">
        <f>#REF!</f>
        <v>#REF!</v>
      </c>
      <c r="E336" s="9" t="e">
        <f>#REF!</f>
        <v>#REF!</v>
      </c>
      <c r="F336" s="8" t="s">
        <v>73</v>
      </c>
      <c r="G336" s="13">
        <v>0.15</v>
      </c>
      <c r="H336" s="9" t="e">
        <f t="shared" si="16"/>
        <v>#REF!</v>
      </c>
      <c r="I336" s="16" t="e">
        <f t="shared" si="15"/>
        <v>#REF!</v>
      </c>
      <c r="J336" s="18" t="e">
        <f t="shared" si="17"/>
        <v>#REF!</v>
      </c>
    </row>
    <row r="337" spans="1:10" ht="12.75">
      <c r="A337" s="8" t="s">
        <v>88</v>
      </c>
      <c r="B337" s="7">
        <v>40.5</v>
      </c>
      <c r="C337" s="8">
        <v>6723</v>
      </c>
      <c r="D337" s="9" t="e">
        <f>#REF!</f>
        <v>#REF!</v>
      </c>
      <c r="E337" s="9" t="e">
        <f>#REF!</f>
        <v>#REF!</v>
      </c>
      <c r="F337" s="8" t="s">
        <v>73</v>
      </c>
      <c r="G337" s="13">
        <v>0.15</v>
      </c>
      <c r="H337" s="9" t="e">
        <f t="shared" si="16"/>
        <v>#REF!</v>
      </c>
      <c r="I337" s="16" t="e">
        <f t="shared" si="15"/>
        <v>#REF!</v>
      </c>
      <c r="J337" s="18" t="e">
        <f t="shared" si="17"/>
        <v>#REF!</v>
      </c>
    </row>
    <row r="338" spans="1:10" ht="12.75">
      <c r="A338" s="8" t="s">
        <v>88</v>
      </c>
      <c r="B338" s="7">
        <v>43</v>
      </c>
      <c r="C338" s="8">
        <v>7585</v>
      </c>
      <c r="D338" s="9" t="e">
        <f>#REF!</f>
        <v>#REF!</v>
      </c>
      <c r="E338" s="9" t="e">
        <f>#REF!</f>
        <v>#REF!</v>
      </c>
      <c r="F338" s="8" t="s">
        <v>73</v>
      </c>
      <c r="G338" s="13">
        <v>0.15</v>
      </c>
      <c r="H338" s="9" t="e">
        <f t="shared" si="16"/>
        <v>#REF!</v>
      </c>
      <c r="I338" s="16" t="e">
        <f t="shared" si="15"/>
        <v>#REF!</v>
      </c>
      <c r="J338" s="18" t="e">
        <f t="shared" si="17"/>
        <v>#REF!</v>
      </c>
    </row>
    <row r="339" spans="1:10" ht="12.75">
      <c r="A339" s="8" t="s">
        <v>88</v>
      </c>
      <c r="B339" s="7">
        <v>45.5</v>
      </c>
      <c r="C339" s="8">
        <v>8605</v>
      </c>
      <c r="D339" s="9" t="e">
        <f>#REF!</f>
        <v>#REF!</v>
      </c>
      <c r="E339" s="9" t="e">
        <f>#REF!</f>
        <v>#REF!</v>
      </c>
      <c r="F339" s="8" t="s">
        <v>73</v>
      </c>
      <c r="G339" s="13">
        <v>0.15</v>
      </c>
      <c r="H339" s="9" t="e">
        <f t="shared" si="16"/>
        <v>#REF!</v>
      </c>
      <c r="I339" s="16" t="e">
        <f t="shared" si="15"/>
        <v>#REF!</v>
      </c>
      <c r="J339" s="18" t="e">
        <f t="shared" si="17"/>
        <v>#REF!</v>
      </c>
    </row>
    <row r="340" spans="1:10" ht="12.75">
      <c r="A340" s="8" t="s">
        <v>89</v>
      </c>
      <c r="B340" s="7">
        <v>9.5</v>
      </c>
      <c r="C340" s="8">
        <v>274</v>
      </c>
      <c r="D340" s="9" t="e">
        <f>#REF!</f>
        <v>#REF!</v>
      </c>
      <c r="E340" s="9" t="e">
        <f>#REF!</f>
        <v>#REF!</v>
      </c>
      <c r="F340" s="8" t="s">
        <v>75</v>
      </c>
      <c r="G340" s="13">
        <v>0</v>
      </c>
      <c r="H340" s="9" t="e">
        <f t="shared" si="16"/>
        <v>#REF!</v>
      </c>
      <c r="I340" s="16" t="e">
        <f t="shared" si="15"/>
        <v>#REF!</v>
      </c>
      <c r="J340" s="18" t="e">
        <f t="shared" si="17"/>
        <v>#REF!</v>
      </c>
    </row>
    <row r="341" spans="1:10" ht="12.75">
      <c r="A341" s="8" t="s">
        <v>89</v>
      </c>
      <c r="B341" s="7">
        <v>11.5</v>
      </c>
      <c r="C341" s="8">
        <v>405.5</v>
      </c>
      <c r="D341" s="9" t="e">
        <f>#REF!</f>
        <v>#REF!</v>
      </c>
      <c r="E341" s="9" t="e">
        <f>#REF!</f>
        <v>#REF!</v>
      </c>
      <c r="F341" s="8" t="s">
        <v>75</v>
      </c>
      <c r="G341" s="13">
        <v>0</v>
      </c>
      <c r="H341" s="9" t="e">
        <f t="shared" si="16"/>
        <v>#REF!</v>
      </c>
      <c r="I341" s="16" t="e">
        <f t="shared" si="15"/>
        <v>#REF!</v>
      </c>
      <c r="J341" s="18" t="e">
        <f t="shared" si="17"/>
        <v>#REF!</v>
      </c>
    </row>
    <row r="342" spans="1:10" ht="12.75">
      <c r="A342" s="8" t="s">
        <v>89</v>
      </c>
      <c r="B342" s="7">
        <v>13.5</v>
      </c>
      <c r="C342" s="8">
        <v>534</v>
      </c>
      <c r="D342" s="9" t="e">
        <f>#REF!</f>
        <v>#REF!</v>
      </c>
      <c r="E342" s="9" t="e">
        <f>#REF!</f>
        <v>#REF!</v>
      </c>
      <c r="F342" s="8" t="s">
        <v>75</v>
      </c>
      <c r="G342" s="13">
        <v>0</v>
      </c>
      <c r="H342" s="9" t="e">
        <f t="shared" si="16"/>
        <v>#REF!</v>
      </c>
      <c r="I342" s="16" t="e">
        <f t="shared" si="15"/>
        <v>#REF!</v>
      </c>
      <c r="J342" s="18" t="e">
        <f t="shared" si="17"/>
        <v>#REF!</v>
      </c>
    </row>
    <row r="343" spans="1:10" ht="12.75">
      <c r="A343" s="8" t="s">
        <v>89</v>
      </c>
      <c r="B343" s="7">
        <v>15</v>
      </c>
      <c r="C343" s="8">
        <v>721.5</v>
      </c>
      <c r="D343" s="9" t="e">
        <f>#REF!</f>
        <v>#REF!</v>
      </c>
      <c r="E343" s="9" t="e">
        <f>#REF!</f>
        <v>#REF!</v>
      </c>
      <c r="F343" s="8" t="s">
        <v>75</v>
      </c>
      <c r="G343" s="13">
        <v>0</v>
      </c>
      <c r="H343" s="9" t="e">
        <f t="shared" si="16"/>
        <v>#REF!</v>
      </c>
      <c r="I343" s="16" t="e">
        <f t="shared" si="15"/>
        <v>#REF!</v>
      </c>
      <c r="J343" s="18" t="e">
        <f t="shared" si="17"/>
        <v>#REF!</v>
      </c>
    </row>
    <row r="344" spans="1:10" ht="12.75">
      <c r="A344" s="8" t="s">
        <v>89</v>
      </c>
      <c r="B344" s="7">
        <v>17</v>
      </c>
      <c r="C344" s="8">
        <v>889.5</v>
      </c>
      <c r="D344" s="9" t="e">
        <f>#REF!</f>
        <v>#REF!</v>
      </c>
      <c r="E344" s="9" t="e">
        <f>#REF!</f>
        <v>#REF!</v>
      </c>
      <c r="F344" s="8" t="s">
        <v>75</v>
      </c>
      <c r="G344" s="13">
        <v>0</v>
      </c>
      <c r="H344" s="9" t="e">
        <f t="shared" si="16"/>
        <v>#REF!</v>
      </c>
      <c r="I344" s="16" t="e">
        <f t="shared" si="15"/>
        <v>#REF!</v>
      </c>
      <c r="J344" s="18" t="e">
        <f t="shared" si="17"/>
        <v>#REF!</v>
      </c>
    </row>
    <row r="345" spans="1:10" ht="12.75">
      <c r="A345" s="8" t="s">
        <v>89</v>
      </c>
      <c r="B345" s="7">
        <v>19</v>
      </c>
      <c r="C345" s="8">
        <v>1075</v>
      </c>
      <c r="D345" s="9" t="e">
        <f>#REF!</f>
        <v>#REF!</v>
      </c>
      <c r="E345" s="9" t="e">
        <f>#REF!</f>
        <v>#REF!</v>
      </c>
      <c r="F345" s="8" t="s">
        <v>75</v>
      </c>
      <c r="G345" s="13">
        <v>0</v>
      </c>
      <c r="H345" s="9" t="e">
        <f t="shared" si="16"/>
        <v>#REF!</v>
      </c>
      <c r="I345" s="16" t="e">
        <f t="shared" si="15"/>
        <v>#REF!</v>
      </c>
      <c r="J345" s="18" t="e">
        <f t="shared" si="17"/>
        <v>#REF!</v>
      </c>
    </row>
    <row r="346" spans="1:10" ht="12.75">
      <c r="A346" s="8" t="s">
        <v>89</v>
      </c>
      <c r="B346" s="7">
        <v>21</v>
      </c>
      <c r="C346" s="8">
        <v>1335</v>
      </c>
      <c r="D346" s="9" t="e">
        <f>#REF!</f>
        <v>#REF!</v>
      </c>
      <c r="E346" s="9" t="e">
        <f>#REF!</f>
        <v>#REF!</v>
      </c>
      <c r="F346" s="8" t="s">
        <v>75</v>
      </c>
      <c r="G346" s="13">
        <v>0</v>
      </c>
      <c r="H346" s="9" t="e">
        <f t="shared" si="16"/>
        <v>#REF!</v>
      </c>
      <c r="I346" s="16" t="e">
        <f t="shared" si="15"/>
        <v>#REF!</v>
      </c>
      <c r="J346" s="18" t="e">
        <f t="shared" si="17"/>
        <v>#REF!</v>
      </c>
    </row>
    <row r="347" spans="1:10" ht="12.75">
      <c r="A347" s="8" t="s">
        <v>89</v>
      </c>
      <c r="B347" s="7">
        <v>23</v>
      </c>
      <c r="C347" s="8">
        <v>1625</v>
      </c>
      <c r="D347" s="9" t="e">
        <f>#REF!</f>
        <v>#REF!</v>
      </c>
      <c r="E347" s="9" t="e">
        <f>#REF!</f>
        <v>#REF!</v>
      </c>
      <c r="F347" s="8" t="s">
        <v>75</v>
      </c>
      <c r="G347" s="13">
        <v>0</v>
      </c>
      <c r="H347" s="9" t="e">
        <f t="shared" si="16"/>
        <v>#REF!</v>
      </c>
      <c r="I347" s="16" t="e">
        <f t="shared" si="15"/>
        <v>#REF!</v>
      </c>
      <c r="J347" s="18" t="e">
        <f t="shared" si="17"/>
        <v>#REF!</v>
      </c>
    </row>
    <row r="348" spans="1:10" ht="12.75">
      <c r="A348" s="8" t="s">
        <v>89</v>
      </c>
      <c r="B348" s="7">
        <v>25</v>
      </c>
      <c r="C348" s="8">
        <v>1870</v>
      </c>
      <c r="D348" s="9" t="e">
        <f>#REF!</f>
        <v>#REF!</v>
      </c>
      <c r="E348" s="9" t="e">
        <f>#REF!</f>
        <v>#REF!</v>
      </c>
      <c r="F348" s="8" t="s">
        <v>75</v>
      </c>
      <c r="G348" s="13">
        <v>0</v>
      </c>
      <c r="H348" s="9" t="e">
        <f t="shared" si="16"/>
        <v>#REF!</v>
      </c>
      <c r="I348" s="16" t="e">
        <f t="shared" si="15"/>
        <v>#REF!</v>
      </c>
      <c r="J348" s="18" t="e">
        <f t="shared" si="17"/>
        <v>#REF!</v>
      </c>
    </row>
    <row r="349" spans="1:10" ht="12.75">
      <c r="A349" s="8" t="s">
        <v>89</v>
      </c>
      <c r="B349" s="7">
        <v>26.5</v>
      </c>
      <c r="C349" s="8">
        <v>2135</v>
      </c>
      <c r="D349" s="9" t="e">
        <f>#REF!</f>
        <v>#REF!</v>
      </c>
      <c r="E349" s="9" t="e">
        <f>#REF!</f>
        <v>#REF!</v>
      </c>
      <c r="F349" s="8" t="s">
        <v>75</v>
      </c>
      <c r="G349" s="13">
        <v>0</v>
      </c>
      <c r="H349" s="9" t="e">
        <f t="shared" si="16"/>
        <v>#REF!</v>
      </c>
      <c r="I349" s="16" t="e">
        <f t="shared" si="15"/>
        <v>#REF!</v>
      </c>
      <c r="J349" s="18" t="e">
        <f t="shared" si="17"/>
        <v>#REF!</v>
      </c>
    </row>
    <row r="350" spans="1:10" ht="12.75">
      <c r="A350" s="8" t="s">
        <v>89</v>
      </c>
      <c r="B350" s="7">
        <v>28.5</v>
      </c>
      <c r="C350" s="8">
        <v>2495</v>
      </c>
      <c r="D350" s="9" t="e">
        <f>#REF!</f>
        <v>#REF!</v>
      </c>
      <c r="E350" s="9" t="e">
        <f>#REF!</f>
        <v>#REF!</v>
      </c>
      <c r="F350" s="8" t="s">
        <v>75</v>
      </c>
      <c r="G350" s="13">
        <v>0</v>
      </c>
      <c r="H350" s="9" t="e">
        <f t="shared" si="16"/>
        <v>#REF!</v>
      </c>
      <c r="I350" s="16" t="e">
        <f t="shared" si="15"/>
        <v>#REF!</v>
      </c>
      <c r="J350" s="18" t="e">
        <f t="shared" si="17"/>
        <v>#REF!</v>
      </c>
    </row>
    <row r="351" spans="1:10" ht="12.75">
      <c r="A351" s="8" t="s">
        <v>89</v>
      </c>
      <c r="B351" s="7">
        <v>30.5</v>
      </c>
      <c r="C351" s="8">
        <v>2800</v>
      </c>
      <c r="D351" s="9" t="e">
        <f>#REF!</f>
        <v>#REF!</v>
      </c>
      <c r="E351" s="9" t="e">
        <f>#REF!</f>
        <v>#REF!</v>
      </c>
      <c r="F351" s="8" t="s">
        <v>75</v>
      </c>
      <c r="G351" s="13">
        <v>0</v>
      </c>
      <c r="H351" s="9" t="e">
        <f t="shared" si="16"/>
        <v>#REF!</v>
      </c>
      <c r="I351" s="16" t="e">
        <f t="shared" si="15"/>
        <v>#REF!</v>
      </c>
      <c r="J351" s="18" t="e">
        <f t="shared" si="17"/>
        <v>#REF!</v>
      </c>
    </row>
    <row r="352" spans="1:10" ht="12.75">
      <c r="A352" s="8" t="s">
        <v>89</v>
      </c>
      <c r="B352" s="7">
        <v>32.5</v>
      </c>
      <c r="C352" s="8">
        <v>3125</v>
      </c>
      <c r="D352" s="9" t="e">
        <f>#REF!</f>
        <v>#REF!</v>
      </c>
      <c r="E352" s="9" t="e">
        <f>#REF!</f>
        <v>#REF!</v>
      </c>
      <c r="F352" s="8" t="s">
        <v>75</v>
      </c>
      <c r="G352" s="13">
        <v>0</v>
      </c>
      <c r="H352" s="9" t="e">
        <f t="shared" si="16"/>
        <v>#REF!</v>
      </c>
      <c r="I352" s="16" t="e">
        <f t="shared" si="15"/>
        <v>#REF!</v>
      </c>
      <c r="J352" s="18" t="e">
        <f t="shared" si="17"/>
        <v>#REF!</v>
      </c>
    </row>
    <row r="353" spans="1:10" ht="12.75">
      <c r="A353" s="8" t="s">
        <v>89</v>
      </c>
      <c r="B353" s="7">
        <v>34.5</v>
      </c>
      <c r="C353" s="8">
        <v>3555</v>
      </c>
      <c r="D353" s="9" t="e">
        <f>#REF!</f>
        <v>#REF!</v>
      </c>
      <c r="E353" s="9" t="e">
        <f>#REF!</f>
        <v>#REF!</v>
      </c>
      <c r="F353" s="8" t="s">
        <v>75</v>
      </c>
      <c r="G353" s="13">
        <v>0</v>
      </c>
      <c r="H353" s="9" t="e">
        <f t="shared" si="16"/>
        <v>#REF!</v>
      </c>
      <c r="I353" s="16" t="e">
        <f t="shared" si="15"/>
        <v>#REF!</v>
      </c>
      <c r="J353" s="18" t="e">
        <f t="shared" si="17"/>
        <v>#REF!</v>
      </c>
    </row>
    <row r="354" spans="1:10" ht="12.75">
      <c r="A354" s="8" t="s">
        <v>89</v>
      </c>
      <c r="B354" s="7">
        <v>38</v>
      </c>
      <c r="C354" s="8">
        <v>4305</v>
      </c>
      <c r="D354" s="9" t="e">
        <f>#REF!</f>
        <v>#REF!</v>
      </c>
      <c r="E354" s="9" t="e">
        <f>#REF!</f>
        <v>#REF!</v>
      </c>
      <c r="F354" s="8" t="s">
        <v>75</v>
      </c>
      <c r="G354" s="13">
        <v>0</v>
      </c>
      <c r="H354" s="9" t="e">
        <f t="shared" si="16"/>
        <v>#REF!</v>
      </c>
      <c r="I354" s="16" t="e">
        <f t="shared" si="15"/>
        <v>#REF!</v>
      </c>
      <c r="J354" s="18" t="e">
        <f t="shared" si="17"/>
        <v>#REF!</v>
      </c>
    </row>
    <row r="355" spans="1:10" ht="12.75">
      <c r="A355" s="8" t="s">
        <v>89</v>
      </c>
      <c r="B355" s="7">
        <v>42</v>
      </c>
      <c r="C355" s="8">
        <v>5345</v>
      </c>
      <c r="D355" s="9" t="e">
        <f>#REF!</f>
        <v>#REF!</v>
      </c>
      <c r="E355" s="9" t="e">
        <f>#REF!</f>
        <v>#REF!</v>
      </c>
      <c r="F355" s="8" t="s">
        <v>75</v>
      </c>
      <c r="G355" s="13">
        <v>0</v>
      </c>
      <c r="H355" s="9" t="e">
        <f t="shared" si="16"/>
        <v>#REF!</v>
      </c>
      <c r="I355" s="16" t="e">
        <f t="shared" si="15"/>
        <v>#REF!</v>
      </c>
      <c r="J355" s="18" t="e">
        <f t="shared" si="17"/>
        <v>#REF!</v>
      </c>
    </row>
    <row r="356" spans="1:10" ht="12.75">
      <c r="A356" s="8" t="s">
        <v>89</v>
      </c>
      <c r="B356" s="7">
        <v>46</v>
      </c>
      <c r="C356" s="8">
        <v>6240</v>
      </c>
      <c r="D356" s="9" t="e">
        <f>#REF!</f>
        <v>#REF!</v>
      </c>
      <c r="E356" s="9" t="e">
        <f>#REF!</f>
        <v>#REF!</v>
      </c>
      <c r="F356" s="8" t="s">
        <v>75</v>
      </c>
      <c r="G356" s="13">
        <v>0</v>
      </c>
      <c r="H356" s="9" t="e">
        <f t="shared" si="16"/>
        <v>#REF!</v>
      </c>
      <c r="I356" s="16" t="e">
        <f t="shared" si="15"/>
        <v>#REF!</v>
      </c>
      <c r="J356" s="18" t="e">
        <f t="shared" si="17"/>
        <v>#REF!</v>
      </c>
    </row>
    <row r="357" spans="1:10" ht="12.75">
      <c r="A357" s="8" t="s">
        <v>89</v>
      </c>
      <c r="B357" s="7">
        <v>48</v>
      </c>
      <c r="C357" s="8">
        <v>6815</v>
      </c>
      <c r="D357" s="9" t="e">
        <f>#REF!</f>
        <v>#REF!</v>
      </c>
      <c r="E357" s="9" t="e">
        <f>#REF!</f>
        <v>#REF!</v>
      </c>
      <c r="F357" s="8" t="s">
        <v>75</v>
      </c>
      <c r="G357" s="13">
        <v>0</v>
      </c>
      <c r="H357" s="9" t="e">
        <f t="shared" si="16"/>
        <v>#REF!</v>
      </c>
      <c r="I357" s="16" t="e">
        <f t="shared" si="15"/>
        <v>#REF!</v>
      </c>
      <c r="J357" s="18" t="e">
        <f t="shared" si="17"/>
        <v>#REF!</v>
      </c>
    </row>
    <row r="358" spans="1:10" ht="12.75">
      <c r="A358" s="8" t="s">
        <v>89</v>
      </c>
      <c r="B358" s="7">
        <v>50</v>
      </c>
      <c r="C358" s="8">
        <v>7490</v>
      </c>
      <c r="D358" s="9" t="e">
        <f>#REF!</f>
        <v>#REF!</v>
      </c>
      <c r="E358" s="9" t="e">
        <f>#REF!</f>
        <v>#REF!</v>
      </c>
      <c r="F358" s="8" t="s">
        <v>75</v>
      </c>
      <c r="G358" s="13">
        <v>0</v>
      </c>
      <c r="H358" s="9" t="e">
        <f t="shared" si="16"/>
        <v>#REF!</v>
      </c>
      <c r="I358" s="16" t="e">
        <f t="shared" si="15"/>
        <v>#REF!</v>
      </c>
      <c r="J358" s="18" t="e">
        <f t="shared" si="17"/>
        <v>#REF!</v>
      </c>
    </row>
    <row r="359" spans="1:10" ht="12.75">
      <c r="A359" s="8" t="s">
        <v>89</v>
      </c>
      <c r="B359" s="7">
        <v>53.5</v>
      </c>
      <c r="C359" s="8">
        <v>8550</v>
      </c>
      <c r="D359" s="9" t="e">
        <f>#REF!</f>
        <v>#REF!</v>
      </c>
      <c r="E359" s="9" t="e">
        <f>#REF!</f>
        <v>#REF!</v>
      </c>
      <c r="F359" s="8" t="s">
        <v>75</v>
      </c>
      <c r="G359" s="13">
        <v>0</v>
      </c>
      <c r="H359" s="9" t="e">
        <f t="shared" si="16"/>
        <v>#REF!</v>
      </c>
      <c r="I359" s="16" t="e">
        <f t="shared" si="15"/>
        <v>#REF!</v>
      </c>
      <c r="J359" s="18" t="e">
        <f t="shared" si="17"/>
        <v>#REF!</v>
      </c>
    </row>
    <row r="360" spans="1:10" ht="12.75">
      <c r="A360" s="8" t="s">
        <v>89</v>
      </c>
      <c r="B360" s="7">
        <v>57</v>
      </c>
      <c r="C360" s="8">
        <v>9985</v>
      </c>
      <c r="D360" s="9" t="e">
        <f>#REF!</f>
        <v>#REF!</v>
      </c>
      <c r="E360" s="9" t="e">
        <f>#REF!</f>
        <v>#REF!</v>
      </c>
      <c r="F360" s="8" t="s">
        <v>75</v>
      </c>
      <c r="G360" s="13">
        <v>0</v>
      </c>
      <c r="H360" s="9" t="e">
        <f t="shared" si="16"/>
        <v>#REF!</v>
      </c>
      <c r="I360" s="16" t="e">
        <f t="shared" si="15"/>
        <v>#REF!</v>
      </c>
      <c r="J360" s="18" t="e">
        <f t="shared" si="17"/>
        <v>#REF!</v>
      </c>
    </row>
    <row r="361" spans="1:10" ht="12.75">
      <c r="A361" s="8" t="s">
        <v>89</v>
      </c>
      <c r="B361" s="7">
        <v>61</v>
      </c>
      <c r="C361" s="8">
        <v>11200</v>
      </c>
      <c r="D361" s="9" t="e">
        <f>#REF!</f>
        <v>#REF!</v>
      </c>
      <c r="E361" s="9" t="e">
        <f>#REF!</f>
        <v>#REF!</v>
      </c>
      <c r="F361" s="8" t="s">
        <v>75</v>
      </c>
      <c r="G361" s="13">
        <v>0</v>
      </c>
      <c r="H361" s="9" t="e">
        <f t="shared" si="16"/>
        <v>#REF!</v>
      </c>
      <c r="I361" s="16" t="e">
        <f t="shared" si="15"/>
        <v>#REF!</v>
      </c>
      <c r="J361" s="18" t="e">
        <f t="shared" si="17"/>
        <v>#REF!</v>
      </c>
    </row>
    <row r="362" spans="1:10" ht="12.75">
      <c r="A362" s="8" t="s">
        <v>89</v>
      </c>
      <c r="B362" s="7">
        <v>65</v>
      </c>
      <c r="C362" s="8">
        <v>12450</v>
      </c>
      <c r="D362" s="9" t="e">
        <f>#REF!</f>
        <v>#REF!</v>
      </c>
      <c r="E362" s="9" t="e">
        <f>#REF!</f>
        <v>#REF!</v>
      </c>
      <c r="F362" s="8" t="s">
        <v>75</v>
      </c>
      <c r="G362" s="13">
        <v>0</v>
      </c>
      <c r="H362" s="9" t="e">
        <f t="shared" si="16"/>
        <v>#REF!</v>
      </c>
      <c r="I362" s="16" t="e">
        <f t="shared" si="15"/>
        <v>#REF!</v>
      </c>
      <c r="J362" s="18" t="e">
        <f t="shared" si="17"/>
        <v>#REF!</v>
      </c>
    </row>
    <row r="363" spans="1:10" ht="12.75">
      <c r="A363" s="8" t="s">
        <v>90</v>
      </c>
      <c r="B363" s="7">
        <v>21.5</v>
      </c>
      <c r="C363" s="8">
        <v>2105</v>
      </c>
      <c r="D363" s="9" t="e">
        <f>8!#REF!</f>
        <v>#REF!</v>
      </c>
      <c r="E363" s="9" t="e">
        <f>8!#REF!</f>
        <v>#REF!</v>
      </c>
      <c r="F363" s="8" t="s">
        <v>75</v>
      </c>
      <c r="G363" s="13">
        <v>0.08</v>
      </c>
      <c r="H363" s="9" t="e">
        <f t="shared" si="16"/>
        <v>#REF!</v>
      </c>
      <c r="I363" s="16" t="e">
        <f t="shared" si="15"/>
        <v>#REF!</v>
      </c>
      <c r="J363" s="18" t="e">
        <f t="shared" si="17"/>
        <v>#REF!</v>
      </c>
    </row>
    <row r="364" spans="1:10" ht="12.75">
      <c r="A364" s="8" t="s">
        <v>90</v>
      </c>
      <c r="B364" s="7">
        <v>23</v>
      </c>
      <c r="C364" s="8">
        <v>2385</v>
      </c>
      <c r="D364" s="9" t="e">
        <f>8!#REF!</f>
        <v>#REF!</v>
      </c>
      <c r="E364" s="9" t="e">
        <f>8!#REF!</f>
        <v>#REF!</v>
      </c>
      <c r="F364" s="8" t="s">
        <v>75</v>
      </c>
      <c r="G364" s="13">
        <v>0.08</v>
      </c>
      <c r="H364" s="9" t="e">
        <f t="shared" si="16"/>
        <v>#REF!</v>
      </c>
      <c r="I364" s="16" t="e">
        <f t="shared" si="15"/>
        <v>#REF!</v>
      </c>
      <c r="J364" s="18" t="e">
        <f t="shared" si="17"/>
        <v>#REF!</v>
      </c>
    </row>
    <row r="365" spans="1:10" ht="12.75">
      <c r="A365" s="8" t="s">
        <v>90</v>
      </c>
      <c r="B365" s="7">
        <v>25</v>
      </c>
      <c r="C365" s="8">
        <v>2745</v>
      </c>
      <c r="D365" s="9" t="e">
        <f>8!#REF!</f>
        <v>#REF!</v>
      </c>
      <c r="E365" s="9" t="e">
        <f>8!#REF!</f>
        <v>#REF!</v>
      </c>
      <c r="F365" s="8" t="s">
        <v>75</v>
      </c>
      <c r="G365" s="13">
        <v>0.08</v>
      </c>
      <c r="H365" s="9" t="e">
        <f t="shared" si="16"/>
        <v>#REF!</v>
      </c>
      <c r="I365" s="16" t="e">
        <f t="shared" si="15"/>
        <v>#REF!</v>
      </c>
      <c r="J365" s="18" t="e">
        <f t="shared" si="17"/>
        <v>#REF!</v>
      </c>
    </row>
    <row r="366" spans="1:10" ht="12.75">
      <c r="A366" s="8" t="s">
        <v>90</v>
      </c>
      <c r="B366" s="7">
        <v>27.5</v>
      </c>
      <c r="C366" s="8">
        <v>3340</v>
      </c>
      <c r="D366" s="9" t="e">
        <f>8!#REF!</f>
        <v>#REF!</v>
      </c>
      <c r="E366" s="9" t="e">
        <f>8!#REF!</f>
        <v>#REF!</v>
      </c>
      <c r="F366" s="8" t="s">
        <v>75</v>
      </c>
      <c r="G366" s="13">
        <v>0.08</v>
      </c>
      <c r="H366" s="9" t="e">
        <f t="shared" si="16"/>
        <v>#REF!</v>
      </c>
      <c r="I366" s="16" t="e">
        <f t="shared" si="15"/>
        <v>#REF!</v>
      </c>
      <c r="J366" s="18" t="e">
        <f t="shared" si="17"/>
        <v>#REF!</v>
      </c>
    </row>
    <row r="367" spans="1:10" ht="12.75">
      <c r="A367" s="8" t="s">
        <v>90</v>
      </c>
      <c r="B367" s="7">
        <v>33</v>
      </c>
      <c r="C367" s="8">
        <v>4700</v>
      </c>
      <c r="D367" s="9" t="e">
        <f>8!#REF!</f>
        <v>#REF!</v>
      </c>
      <c r="E367" s="9" t="e">
        <f>8!#REF!</f>
        <v>#REF!</v>
      </c>
      <c r="F367" s="8" t="s">
        <v>75</v>
      </c>
      <c r="G367" s="13">
        <v>0.08</v>
      </c>
      <c r="H367" s="9" t="e">
        <f t="shared" si="16"/>
        <v>#REF!</v>
      </c>
      <c r="I367" s="16" t="e">
        <f t="shared" si="15"/>
        <v>#REF!</v>
      </c>
      <c r="J367" s="18" t="e">
        <f t="shared" si="17"/>
        <v>#REF!</v>
      </c>
    </row>
    <row r="368" spans="1:10" ht="12.75">
      <c r="A368" s="8" t="s">
        <v>90</v>
      </c>
      <c r="B368" s="7">
        <v>35.5</v>
      </c>
      <c r="C368" s="8">
        <v>5470</v>
      </c>
      <c r="D368" s="9" t="e">
        <f>8!#REF!</f>
        <v>#REF!</v>
      </c>
      <c r="E368" s="9" t="e">
        <f>8!#REF!</f>
        <v>#REF!</v>
      </c>
      <c r="F368" s="8" t="s">
        <v>75</v>
      </c>
      <c r="G368" s="13">
        <v>0.08</v>
      </c>
      <c r="H368" s="9" t="e">
        <f t="shared" si="16"/>
        <v>#REF!</v>
      </c>
      <c r="I368" s="16" t="e">
        <f t="shared" si="15"/>
        <v>#REF!</v>
      </c>
      <c r="J368" s="18" t="e">
        <f t="shared" si="17"/>
        <v>#REF!</v>
      </c>
    </row>
    <row r="369" spans="1:10" ht="12.75">
      <c r="A369" s="8" t="s">
        <v>90</v>
      </c>
      <c r="B369" s="7">
        <v>38.5</v>
      </c>
      <c r="C369" s="8">
        <v>6565</v>
      </c>
      <c r="D369" s="9" t="e">
        <f>8!#REF!</f>
        <v>#REF!</v>
      </c>
      <c r="E369" s="9" t="e">
        <f>8!#REF!</f>
        <v>#REF!</v>
      </c>
      <c r="F369" s="8" t="s">
        <v>75</v>
      </c>
      <c r="G369" s="13">
        <v>0.08</v>
      </c>
      <c r="H369" s="9" t="e">
        <f t="shared" si="16"/>
        <v>#REF!</v>
      </c>
      <c r="I369" s="16" t="e">
        <f t="shared" si="15"/>
        <v>#REF!</v>
      </c>
      <c r="J369" s="18" t="e">
        <f t="shared" si="17"/>
        <v>#REF!</v>
      </c>
    </row>
    <row r="370" spans="1:10" ht="12.75">
      <c r="A370" s="8" t="s">
        <v>90</v>
      </c>
      <c r="B370" s="7">
        <v>40.5</v>
      </c>
      <c r="C370" s="8">
        <v>7465</v>
      </c>
      <c r="D370" s="9" t="e">
        <f>8!#REF!</f>
        <v>#REF!</v>
      </c>
      <c r="E370" s="9" t="e">
        <f>8!#REF!</f>
        <v>#REF!</v>
      </c>
      <c r="F370" s="8" t="s">
        <v>75</v>
      </c>
      <c r="G370" s="13">
        <v>0.08</v>
      </c>
      <c r="H370" s="9" t="e">
        <f t="shared" si="16"/>
        <v>#REF!</v>
      </c>
      <c r="I370" s="16" t="e">
        <f t="shared" si="15"/>
        <v>#REF!</v>
      </c>
      <c r="J370" s="18" t="e">
        <f t="shared" si="17"/>
        <v>#REF!</v>
      </c>
    </row>
    <row r="371" spans="1:10" ht="12.75">
      <c r="A371" s="8" t="s">
        <v>90</v>
      </c>
      <c r="B371" s="7">
        <v>43.5</v>
      </c>
      <c r="C371" s="8">
        <v>8425</v>
      </c>
      <c r="D371" s="9" t="e">
        <f>8!#REF!</f>
        <v>#REF!</v>
      </c>
      <c r="E371" s="9" t="e">
        <f>8!#REF!</f>
        <v>#REF!</v>
      </c>
      <c r="F371" s="8" t="s">
        <v>75</v>
      </c>
      <c r="G371" s="13">
        <v>0.08</v>
      </c>
      <c r="H371" s="9" t="e">
        <f t="shared" si="16"/>
        <v>#REF!</v>
      </c>
      <c r="I371" s="16" t="e">
        <f t="shared" si="15"/>
        <v>#REF!</v>
      </c>
      <c r="J371" s="18" t="e">
        <f t="shared" si="17"/>
        <v>#REF!</v>
      </c>
    </row>
    <row r="372" spans="1:10" ht="12.75">
      <c r="A372" s="8" t="s">
        <v>91</v>
      </c>
      <c r="B372" s="7">
        <v>16</v>
      </c>
      <c r="C372" s="8">
        <v>1080</v>
      </c>
      <c r="D372" s="9">
        <f>8!C7</f>
        <v>30.157850115427713</v>
      </c>
      <c r="E372" s="9" t="e">
        <f>8!#REF!</f>
        <v>#REF!</v>
      </c>
      <c r="F372" s="8" t="s">
        <v>73</v>
      </c>
      <c r="G372" s="13">
        <v>0</v>
      </c>
      <c r="H372" s="9">
        <f t="shared" si="16"/>
        <v>27.923935292062698</v>
      </c>
      <c r="I372" s="16" t="e">
        <f t="shared" si="15"/>
        <v>#REF!</v>
      </c>
      <c r="J372" s="18" t="e">
        <f t="shared" si="17"/>
        <v>#REF!</v>
      </c>
    </row>
    <row r="373" spans="1:10" ht="12.75">
      <c r="A373" s="8" t="s">
        <v>91</v>
      </c>
      <c r="B373" s="7">
        <v>18.5</v>
      </c>
      <c r="C373" s="8">
        <v>1390</v>
      </c>
      <c r="D373" s="9">
        <f>8!C8</f>
        <v>31.42051902726801</v>
      </c>
      <c r="E373" s="9" t="e">
        <f>8!#REF!</f>
        <v>#REF!</v>
      </c>
      <c r="F373" s="8" t="s">
        <v>73</v>
      </c>
      <c r="G373" s="13">
        <v>0</v>
      </c>
      <c r="H373" s="9">
        <f t="shared" si="16"/>
        <v>22.604689947674828</v>
      </c>
      <c r="I373" s="16" t="e">
        <f t="shared" si="15"/>
        <v>#REF!</v>
      </c>
      <c r="J373" s="18" t="e">
        <f t="shared" si="17"/>
        <v>#REF!</v>
      </c>
    </row>
    <row r="374" spans="1:10" ht="12.75">
      <c r="A374" s="8" t="s">
        <v>91</v>
      </c>
      <c r="B374" s="7">
        <v>20</v>
      </c>
      <c r="C374" s="8">
        <v>1585</v>
      </c>
      <c r="D374" s="9">
        <f>8!C9</f>
        <v>34.63700193953487</v>
      </c>
      <c r="E374" s="9" t="e">
        <f>8!#REF!</f>
        <v>#REF!</v>
      </c>
      <c r="F374" s="8" t="s">
        <v>73</v>
      </c>
      <c r="G374" s="13">
        <v>0</v>
      </c>
      <c r="H374" s="9">
        <f t="shared" si="16"/>
        <v>21.852998069107173</v>
      </c>
      <c r="I374" s="16" t="e">
        <f t="shared" si="15"/>
        <v>#REF!</v>
      </c>
      <c r="J374" s="18" t="e">
        <f t="shared" si="17"/>
        <v>#REF!</v>
      </c>
    </row>
    <row r="375" spans="1:10" ht="12.75">
      <c r="A375" s="8" t="s">
        <v>91</v>
      </c>
      <c r="B375" s="7">
        <v>21</v>
      </c>
      <c r="C375" s="8">
        <v>1670</v>
      </c>
      <c r="D375" s="9">
        <f>8!C10</f>
        <v>35.91296210307875</v>
      </c>
      <c r="E375" s="9" t="e">
        <f>8!#REF!</f>
        <v>#REF!</v>
      </c>
      <c r="F375" s="8" t="s">
        <v>73</v>
      </c>
      <c r="G375" s="13">
        <v>0</v>
      </c>
      <c r="H375" s="9">
        <f t="shared" si="16"/>
        <v>21.50476772639446</v>
      </c>
      <c r="I375" s="16" t="e">
        <f t="shared" si="15"/>
        <v>#REF!</v>
      </c>
      <c r="J375" s="18" t="e">
        <f t="shared" si="17"/>
        <v>#REF!</v>
      </c>
    </row>
    <row r="376" spans="1:10" ht="12.75">
      <c r="A376" s="8" t="s">
        <v>91</v>
      </c>
      <c r="B376" s="7">
        <v>23</v>
      </c>
      <c r="C376" s="8">
        <v>2190</v>
      </c>
      <c r="D376" s="9">
        <f>8!C11</f>
        <v>39.10286251193845</v>
      </c>
      <c r="E376" s="9" t="e">
        <f>8!#REF!</f>
        <v>#REF!</v>
      </c>
      <c r="F376" s="8" t="s">
        <v>73</v>
      </c>
      <c r="G376" s="13">
        <v>0</v>
      </c>
      <c r="H376" s="9">
        <f t="shared" si="16"/>
        <v>17.855188361615728</v>
      </c>
      <c r="I376" s="16" t="e">
        <f t="shared" si="15"/>
        <v>#REF!</v>
      </c>
      <c r="J376" s="18" t="e">
        <f t="shared" si="17"/>
        <v>#REF!</v>
      </c>
    </row>
    <row r="377" spans="1:10" ht="12.75">
      <c r="A377" s="8" t="s">
        <v>91</v>
      </c>
      <c r="B377" s="7">
        <v>24.5</v>
      </c>
      <c r="C377" s="8">
        <v>2540</v>
      </c>
      <c r="D377" s="9">
        <f>8!C12</f>
        <v>50.32067894976172</v>
      </c>
      <c r="E377" s="9" t="e">
        <f>8!#REF!</f>
        <v>#REF!</v>
      </c>
      <c r="F377" s="8" t="s">
        <v>73</v>
      </c>
      <c r="G377" s="13">
        <v>0</v>
      </c>
      <c r="H377" s="9">
        <f t="shared" si="16"/>
        <v>19.811290925103037</v>
      </c>
      <c r="I377" s="16" t="e">
        <f t="shared" si="15"/>
        <v>#REF!</v>
      </c>
      <c r="J377" s="18" t="e">
        <f t="shared" si="17"/>
        <v>#REF!</v>
      </c>
    </row>
    <row r="378" spans="1:10" ht="12.75">
      <c r="A378" s="8" t="s">
        <v>91</v>
      </c>
      <c r="B378" s="7">
        <v>29.5</v>
      </c>
      <c r="C378" s="8">
        <v>3670</v>
      </c>
      <c r="D378" s="9">
        <f>8!C13</f>
        <v>68.1974124910796</v>
      </c>
      <c r="E378" s="9" t="e">
        <f>8!#REF!</f>
        <v>#REF!</v>
      </c>
      <c r="F378" s="8" t="s">
        <v>73</v>
      </c>
      <c r="G378" s="13">
        <v>0</v>
      </c>
      <c r="H378" s="9">
        <f t="shared" si="16"/>
        <v>18.582401223727413</v>
      </c>
      <c r="I378" s="16" t="e">
        <f t="shared" si="15"/>
        <v>#REF!</v>
      </c>
      <c r="J378" s="18" t="e">
        <f t="shared" si="17"/>
        <v>#REF!</v>
      </c>
    </row>
    <row r="379" spans="1:10" ht="12.75">
      <c r="A379" s="8" t="s">
        <v>91</v>
      </c>
      <c r="B379" s="7">
        <v>31.5</v>
      </c>
      <c r="C379" s="8">
        <v>4225</v>
      </c>
      <c r="D379" s="9">
        <f>8!C14</f>
        <v>76.11899850641451</v>
      </c>
      <c r="E379" s="9" t="e">
        <f>8!#REF!</f>
        <v>#REF!</v>
      </c>
      <c r="F379" s="8" t="s">
        <v>73</v>
      </c>
      <c r="G379" s="13">
        <v>0</v>
      </c>
      <c r="H379" s="9">
        <f t="shared" si="16"/>
        <v>18.01633100743539</v>
      </c>
      <c r="I379" s="16" t="e">
        <f t="shared" si="15"/>
        <v>#REF!</v>
      </c>
      <c r="J379" s="18" t="e">
        <f t="shared" si="17"/>
        <v>#REF!</v>
      </c>
    </row>
    <row r="380" spans="1:10" ht="12.75">
      <c r="A380" s="8" t="s">
        <v>91</v>
      </c>
      <c r="B380" s="7">
        <v>34</v>
      </c>
      <c r="C380" s="8">
        <v>4910</v>
      </c>
      <c r="D380" s="9">
        <f>8!C15</f>
        <v>83.29627442634884</v>
      </c>
      <c r="E380" s="9" t="e">
        <f>8!#REF!</f>
        <v>#REF!</v>
      </c>
      <c r="F380" s="8" t="s">
        <v>73</v>
      </c>
      <c r="G380" s="13">
        <v>0</v>
      </c>
      <c r="H380" s="9">
        <f t="shared" si="16"/>
        <v>16.964618009439683</v>
      </c>
      <c r="I380" s="16" t="e">
        <f t="shared" si="15"/>
        <v>#REF!</v>
      </c>
      <c r="J380" s="18" t="e">
        <f t="shared" si="17"/>
        <v>#REF!</v>
      </c>
    </row>
    <row r="381" spans="1:10" ht="12.75">
      <c r="A381" s="8" t="s">
        <v>91</v>
      </c>
      <c r="B381" s="7">
        <v>36</v>
      </c>
      <c r="C381" s="8">
        <v>5550</v>
      </c>
      <c r="D381" s="9">
        <f>8!C16</f>
        <v>99.08628145020432</v>
      </c>
      <c r="E381" s="9" t="e">
        <f>8!#REF!</f>
        <v>#REF!</v>
      </c>
      <c r="F381" s="8" t="s">
        <v>73</v>
      </c>
      <c r="G381" s="13">
        <v>0</v>
      </c>
      <c r="H381" s="9">
        <f t="shared" si="16"/>
        <v>17.85338404508186</v>
      </c>
      <c r="I381" s="16" t="e">
        <f t="shared" si="15"/>
        <v>#REF!</v>
      </c>
      <c r="J381" s="18" t="e">
        <f t="shared" si="17"/>
        <v>#REF!</v>
      </c>
    </row>
    <row r="382" spans="1:10" ht="12.75">
      <c r="A382" s="8" t="s">
        <v>91</v>
      </c>
      <c r="B382" s="7">
        <v>38.5</v>
      </c>
      <c r="C382" s="8">
        <v>6565</v>
      </c>
      <c r="D382" s="9">
        <f>8!C17</f>
        <v>107.68572130242194</v>
      </c>
      <c r="E382" s="9" t="e">
        <f>8!#REF!</f>
        <v>#REF!</v>
      </c>
      <c r="F382" s="8" t="s">
        <v>73</v>
      </c>
      <c r="G382" s="13">
        <v>0</v>
      </c>
      <c r="H382" s="9">
        <f t="shared" si="16"/>
        <v>16.403004006461835</v>
      </c>
      <c r="I382" s="16" t="e">
        <f t="shared" si="15"/>
        <v>#REF!</v>
      </c>
      <c r="J382" s="18" t="e">
        <f t="shared" si="17"/>
        <v>#REF!</v>
      </c>
    </row>
    <row r="383" spans="1:10" ht="12.75">
      <c r="A383" s="8" t="s">
        <v>91</v>
      </c>
      <c r="B383" s="7">
        <v>41</v>
      </c>
      <c r="C383" s="8">
        <v>7175</v>
      </c>
      <c r="D383" s="9">
        <f>8!C18</f>
        <v>110.5965054255064</v>
      </c>
      <c r="E383" s="9" t="e">
        <f>8!#REF!</f>
        <v>#REF!</v>
      </c>
      <c r="F383" s="8" t="s">
        <v>73</v>
      </c>
      <c r="G383" s="13">
        <v>0</v>
      </c>
      <c r="H383" s="9">
        <f t="shared" si="16"/>
        <v>15.414147097631554</v>
      </c>
      <c r="I383" s="16" t="e">
        <f t="shared" si="15"/>
        <v>#REF!</v>
      </c>
      <c r="J383" s="18" t="e">
        <f t="shared" si="17"/>
        <v>#REF!</v>
      </c>
    </row>
    <row r="384" spans="1:10" ht="12.75">
      <c r="A384" s="8" t="s">
        <v>91</v>
      </c>
      <c r="B384" s="7">
        <v>44</v>
      </c>
      <c r="C384" s="8">
        <v>8065</v>
      </c>
      <c r="D384" s="9">
        <f>8!C19</f>
        <v>137.8568626695532</v>
      </c>
      <c r="E384" s="9" t="e">
        <f>8!#REF!</f>
        <v>#REF!</v>
      </c>
      <c r="F384" s="8" t="s">
        <v>73</v>
      </c>
      <c r="G384" s="13">
        <v>0</v>
      </c>
      <c r="H384" s="9">
        <f t="shared" si="16"/>
        <v>17.093225377501945</v>
      </c>
      <c r="I384" s="16" t="e">
        <f t="shared" si="15"/>
        <v>#REF!</v>
      </c>
      <c r="J384" s="18" t="e">
        <f t="shared" si="17"/>
        <v>#REF!</v>
      </c>
    </row>
    <row r="385" spans="1:10" ht="12.75">
      <c r="A385" s="8" t="s">
        <v>91</v>
      </c>
      <c r="B385" s="7">
        <v>45.5</v>
      </c>
      <c r="C385" s="8">
        <v>8750</v>
      </c>
      <c r="D385" s="9">
        <f>8!C20</f>
        <v>150.05823173344157</v>
      </c>
      <c r="E385" s="9" t="e">
        <f>8!#REF!</f>
        <v>#REF!</v>
      </c>
      <c r="F385" s="8" t="s">
        <v>73</v>
      </c>
      <c r="G385" s="13">
        <v>0</v>
      </c>
      <c r="H385" s="9">
        <f t="shared" si="16"/>
        <v>17.149512198107608</v>
      </c>
      <c r="I385" s="16" t="e">
        <f t="shared" si="15"/>
        <v>#REF!</v>
      </c>
      <c r="J385" s="18" t="e">
        <f t="shared" si="17"/>
        <v>#REF!</v>
      </c>
    </row>
    <row r="386" spans="1:10" ht="12.75">
      <c r="A386" s="8" t="s">
        <v>91</v>
      </c>
      <c r="B386" s="7">
        <v>51</v>
      </c>
      <c r="C386" s="8">
        <v>11000</v>
      </c>
      <c r="D386" s="9" t="e">
        <f>8!#REF!</f>
        <v>#REF!</v>
      </c>
      <c r="E386" s="9" t="e">
        <f>8!#REF!</f>
        <v>#REF!</v>
      </c>
      <c r="F386" s="8" t="s">
        <v>73</v>
      </c>
      <c r="G386" s="13">
        <v>0</v>
      </c>
      <c r="H386" s="9" t="e">
        <f t="shared" si="16"/>
        <v>#REF!</v>
      </c>
      <c r="I386" s="16" t="e">
        <f t="shared" si="15"/>
        <v>#REF!</v>
      </c>
      <c r="J386" s="18" t="e">
        <f t="shared" si="17"/>
        <v>#REF!</v>
      </c>
    </row>
    <row r="387" spans="1:10" ht="12.75">
      <c r="A387" s="8" t="s">
        <v>91</v>
      </c>
      <c r="B387" s="7">
        <v>52</v>
      </c>
      <c r="C387" s="8">
        <v>11550</v>
      </c>
      <c r="D387" s="9" t="e">
        <f>8!#REF!</f>
        <v>#REF!</v>
      </c>
      <c r="E387" s="9" t="e">
        <f>8!#REF!</f>
        <v>#REF!</v>
      </c>
      <c r="F387" s="8" t="s">
        <v>73</v>
      </c>
      <c r="G387" s="13">
        <v>0</v>
      </c>
      <c r="H387" s="9" t="e">
        <f t="shared" si="16"/>
        <v>#REF!</v>
      </c>
      <c r="I387" s="16" t="e">
        <f aca="true" t="shared" si="18" ref="I387:I450">IF(OR(D387=0,E387=0),,E387/(D387*(1+G387))-1)</f>
        <v>#REF!</v>
      </c>
      <c r="J387" s="18" t="e">
        <f t="shared" si="17"/>
        <v>#REF!</v>
      </c>
    </row>
    <row r="388" spans="1:10" ht="12.75">
      <c r="A388" s="8" t="s">
        <v>91</v>
      </c>
      <c r="B388" s="7">
        <v>56</v>
      </c>
      <c r="C388" s="8">
        <v>13850</v>
      </c>
      <c r="D388" s="9" t="e">
        <f>8!#REF!</f>
        <v>#REF!</v>
      </c>
      <c r="E388" s="9" t="e">
        <f>8!#REF!</f>
        <v>#REF!</v>
      </c>
      <c r="F388" s="8" t="s">
        <v>73</v>
      </c>
      <c r="G388" s="13">
        <v>0</v>
      </c>
      <c r="H388" s="9" t="e">
        <f aca="true" t="shared" si="19" ref="H388:H451">D388*(1+G388)/C388*1000</f>
        <v>#REF!</v>
      </c>
      <c r="I388" s="16" t="e">
        <f t="shared" si="18"/>
        <v>#REF!</v>
      </c>
      <c r="J388" s="18" t="e">
        <f aca="true" t="shared" si="20" ref="J388:J451">IF(OR(D388=0,E388=0),,1.43/(I388+1)-1)</f>
        <v>#REF!</v>
      </c>
    </row>
    <row r="389" spans="1:10" ht="12.75">
      <c r="A389" s="8" t="s">
        <v>91</v>
      </c>
      <c r="B389" s="7">
        <v>59.5</v>
      </c>
      <c r="C389" s="8">
        <v>15050</v>
      </c>
      <c r="D389" s="9" t="e">
        <f>8!#REF!</f>
        <v>#REF!</v>
      </c>
      <c r="E389" s="9" t="e">
        <f>8!#REF!</f>
        <v>#REF!</v>
      </c>
      <c r="F389" s="8" t="s">
        <v>73</v>
      </c>
      <c r="G389" s="13">
        <v>0</v>
      </c>
      <c r="H389" s="9" t="e">
        <f t="shared" si="19"/>
        <v>#REF!</v>
      </c>
      <c r="I389" s="16" t="e">
        <f t="shared" si="18"/>
        <v>#REF!</v>
      </c>
      <c r="J389" s="18" t="e">
        <f t="shared" si="20"/>
        <v>#REF!</v>
      </c>
    </row>
    <row r="390" spans="1:10" ht="12.75">
      <c r="A390" s="8" t="s">
        <v>92</v>
      </c>
      <c r="B390" s="7">
        <v>12.5</v>
      </c>
      <c r="C390" s="8">
        <v>495.5</v>
      </c>
      <c r="D390" s="9">
        <f>8!C27</f>
        <v>102.16528097303161</v>
      </c>
      <c r="E390" s="9" t="e">
        <f>8!#REF!</f>
        <v>#REF!</v>
      </c>
      <c r="F390" s="8" t="s">
        <v>75</v>
      </c>
      <c r="G390" s="13">
        <v>0</v>
      </c>
      <c r="H390" s="9">
        <f t="shared" si="19"/>
        <v>206.186238088863</v>
      </c>
      <c r="I390" s="16" t="e">
        <f t="shared" si="18"/>
        <v>#REF!</v>
      </c>
      <c r="J390" s="18" t="e">
        <f t="shared" si="20"/>
        <v>#REF!</v>
      </c>
    </row>
    <row r="391" spans="1:10" ht="12.75">
      <c r="A391" s="8" t="s">
        <v>92</v>
      </c>
      <c r="B391" s="7">
        <v>13.5</v>
      </c>
      <c r="C391" s="8">
        <v>570.5</v>
      </c>
      <c r="D391" s="9">
        <f>8!C28</f>
        <v>107.04407093840614</v>
      </c>
      <c r="E391" s="9" t="e">
        <f>8!#REF!</f>
        <v>#REF!</v>
      </c>
      <c r="F391" s="8" t="s">
        <v>75</v>
      </c>
      <c r="G391" s="13">
        <v>0</v>
      </c>
      <c r="H391" s="9">
        <f t="shared" si="19"/>
        <v>187.63202618476097</v>
      </c>
      <c r="I391" s="16" t="e">
        <f t="shared" si="18"/>
        <v>#REF!</v>
      </c>
      <c r="J391" s="18" t="e">
        <f t="shared" si="20"/>
        <v>#REF!</v>
      </c>
    </row>
    <row r="392" spans="1:10" ht="12.75">
      <c r="A392" s="8" t="s">
        <v>92</v>
      </c>
      <c r="B392" s="7">
        <v>14.5</v>
      </c>
      <c r="C392" s="8">
        <v>652</v>
      </c>
      <c r="D392" s="9">
        <f>8!C29</f>
        <v>112.54092863524319</v>
      </c>
      <c r="E392" s="9" t="e">
        <f>8!#REF!</f>
        <v>#REF!</v>
      </c>
      <c r="F392" s="8" t="s">
        <v>75</v>
      </c>
      <c r="G392" s="13">
        <v>0</v>
      </c>
      <c r="H392" s="9">
        <f t="shared" si="19"/>
        <v>172.608786250373</v>
      </c>
      <c r="I392" s="16" t="e">
        <f t="shared" si="18"/>
        <v>#REF!</v>
      </c>
      <c r="J392" s="18" t="e">
        <f t="shared" si="20"/>
        <v>#REF!</v>
      </c>
    </row>
    <row r="393" spans="1:10" ht="12.75">
      <c r="A393" s="8" t="s">
        <v>92</v>
      </c>
      <c r="B393" s="7">
        <v>16</v>
      </c>
      <c r="C393" s="8">
        <v>805</v>
      </c>
      <c r="D393" s="9">
        <f>8!C30</f>
        <v>117.70902690045125</v>
      </c>
      <c r="E393" s="9" t="e">
        <f>8!#REF!</f>
        <v>#REF!</v>
      </c>
      <c r="F393" s="8" t="s">
        <v>75</v>
      </c>
      <c r="G393" s="13">
        <v>0</v>
      </c>
      <c r="H393" s="9">
        <f t="shared" si="19"/>
        <v>146.22239366515683</v>
      </c>
      <c r="I393" s="16" t="e">
        <f t="shared" si="18"/>
        <v>#REF!</v>
      </c>
      <c r="J393" s="18" t="e">
        <f t="shared" si="20"/>
        <v>#REF!</v>
      </c>
    </row>
    <row r="394" spans="1:10" ht="12.75">
      <c r="A394" s="8" t="s">
        <v>92</v>
      </c>
      <c r="B394" s="7">
        <v>17</v>
      </c>
      <c r="C394" s="8">
        <v>900</v>
      </c>
      <c r="D394" s="9">
        <f>8!C31</f>
        <v>128.097824939928</v>
      </c>
      <c r="E394" s="9" t="e">
        <f>8!#REF!</f>
        <v>#REF!</v>
      </c>
      <c r="F394" s="8" t="s">
        <v>75</v>
      </c>
      <c r="G394" s="13">
        <v>0</v>
      </c>
      <c r="H394" s="9">
        <f t="shared" si="19"/>
        <v>142.33091659992</v>
      </c>
      <c r="I394" s="16" t="e">
        <f t="shared" si="18"/>
        <v>#REF!</v>
      </c>
      <c r="J394" s="18" t="e">
        <f t="shared" si="20"/>
        <v>#REF!</v>
      </c>
    </row>
    <row r="395" spans="1:10" ht="12.75">
      <c r="A395" s="8" t="s">
        <v>92</v>
      </c>
      <c r="B395" s="7">
        <v>19</v>
      </c>
      <c r="C395" s="8">
        <v>1090</v>
      </c>
      <c r="D395" s="9">
        <f>8!C32</f>
        <v>134.73876545883405</v>
      </c>
      <c r="E395" s="9" t="e">
        <f>8!#REF!</f>
        <v>#REF!</v>
      </c>
      <c r="F395" s="8" t="s">
        <v>75</v>
      </c>
      <c r="G395" s="13">
        <v>0</v>
      </c>
      <c r="H395" s="9">
        <f t="shared" si="19"/>
        <v>123.6135462925083</v>
      </c>
      <c r="I395" s="16" t="e">
        <f t="shared" si="18"/>
        <v>#REF!</v>
      </c>
      <c r="J395" s="18" t="e">
        <f t="shared" si="20"/>
        <v>#REF!</v>
      </c>
    </row>
    <row r="396" spans="1:10" ht="12.75">
      <c r="A396" s="8" t="s">
        <v>92</v>
      </c>
      <c r="B396" s="7">
        <v>25</v>
      </c>
      <c r="C396" s="8">
        <v>1975</v>
      </c>
      <c r="D396" s="9">
        <f>8!C33</f>
        <v>145.8639846251598</v>
      </c>
      <c r="E396" s="9" t="e">
        <f>8!#REF!</f>
        <v>#REF!</v>
      </c>
      <c r="F396" s="8" t="s">
        <v>75</v>
      </c>
      <c r="G396" s="13">
        <v>0</v>
      </c>
      <c r="H396" s="9">
        <f t="shared" si="19"/>
        <v>73.85518208868851</v>
      </c>
      <c r="I396" s="16" t="e">
        <f t="shared" si="18"/>
        <v>#REF!</v>
      </c>
      <c r="J396" s="18" t="e">
        <f t="shared" si="20"/>
        <v>#REF!</v>
      </c>
    </row>
    <row r="397" spans="1:10" ht="12.75">
      <c r="A397" s="8" t="s">
        <v>92</v>
      </c>
      <c r="B397" s="7">
        <v>28</v>
      </c>
      <c r="C397" s="8">
        <v>2355</v>
      </c>
      <c r="D397" s="9">
        <f>8!C34</f>
        <v>203.58099044194907</v>
      </c>
      <c r="E397" s="9" t="e">
        <f>8!#REF!</f>
        <v>#REF!</v>
      </c>
      <c r="F397" s="8" t="s">
        <v>75</v>
      </c>
      <c r="G397" s="13">
        <v>0</v>
      </c>
      <c r="H397" s="9">
        <f t="shared" si="19"/>
        <v>86.44628044244122</v>
      </c>
      <c r="I397" s="16" t="e">
        <f t="shared" si="18"/>
        <v>#REF!</v>
      </c>
      <c r="J397" s="18" t="e">
        <f t="shared" si="20"/>
        <v>#REF!</v>
      </c>
    </row>
    <row r="398" spans="1:10" ht="12.75">
      <c r="A398" s="8" t="s">
        <v>92</v>
      </c>
      <c r="B398" s="7">
        <v>30</v>
      </c>
      <c r="C398" s="8">
        <v>2770</v>
      </c>
      <c r="D398" s="9">
        <f>8!C35</f>
        <v>227.69878234625338</v>
      </c>
      <c r="E398" s="9" t="e">
        <f>8!#REF!</f>
        <v>#REF!</v>
      </c>
      <c r="F398" s="8" t="s">
        <v>75</v>
      </c>
      <c r="G398" s="13">
        <v>0</v>
      </c>
      <c r="H398" s="9">
        <f t="shared" si="19"/>
        <v>82.20172647879183</v>
      </c>
      <c r="I398" s="16" t="e">
        <f t="shared" si="18"/>
        <v>#REF!</v>
      </c>
      <c r="J398" s="18" t="e">
        <f t="shared" si="20"/>
        <v>#REF!</v>
      </c>
    </row>
    <row r="399" spans="1:10" ht="12.75">
      <c r="A399" s="8" t="s">
        <v>92</v>
      </c>
      <c r="B399" s="7">
        <v>34</v>
      </c>
      <c r="C399" s="8">
        <v>3565</v>
      </c>
      <c r="D399" s="9">
        <f>8!C36</f>
        <v>252.44779235928527</v>
      </c>
      <c r="E399" s="9" t="e">
        <f>8!#REF!</f>
        <v>#REF!</v>
      </c>
      <c r="F399" s="8" t="s">
        <v>75</v>
      </c>
      <c r="G399" s="13">
        <v>0</v>
      </c>
      <c r="H399" s="9">
        <f t="shared" si="19"/>
        <v>70.8128449815667</v>
      </c>
      <c r="I399" s="16" t="e">
        <f t="shared" si="18"/>
        <v>#REF!</v>
      </c>
      <c r="J399" s="18" t="e">
        <f t="shared" si="20"/>
        <v>#REF!</v>
      </c>
    </row>
    <row r="400" spans="1:10" ht="12.75">
      <c r="A400" s="8" t="s">
        <v>92</v>
      </c>
      <c r="B400" s="7">
        <v>39</v>
      </c>
      <c r="C400" s="8">
        <v>4610</v>
      </c>
      <c r="D400" s="9">
        <f>8!C37</f>
        <v>302.826887662115</v>
      </c>
      <c r="E400" s="9" t="e">
        <f>8!#REF!</f>
        <v>#REF!</v>
      </c>
      <c r="F400" s="8" t="s">
        <v>75</v>
      </c>
      <c r="G400" s="13">
        <v>0</v>
      </c>
      <c r="H400" s="9">
        <f t="shared" si="19"/>
        <v>65.6891296447104</v>
      </c>
      <c r="I400" s="16" t="e">
        <f t="shared" si="18"/>
        <v>#REF!</v>
      </c>
      <c r="J400" s="18" t="e">
        <f t="shared" si="20"/>
        <v>#REF!</v>
      </c>
    </row>
    <row r="401" spans="1:10" ht="12.75">
      <c r="A401" s="8" t="s">
        <v>92</v>
      </c>
      <c r="B401" s="7">
        <v>43</v>
      </c>
      <c r="C401" s="8">
        <v>5625</v>
      </c>
      <c r="D401" s="9">
        <f>8!C38</f>
        <v>368.6839770060385</v>
      </c>
      <c r="E401" s="9" t="e">
        <f>8!#REF!</f>
        <v>#REF!</v>
      </c>
      <c r="F401" s="8" t="s">
        <v>75</v>
      </c>
      <c r="G401" s="13">
        <v>0</v>
      </c>
      <c r="H401" s="9">
        <f t="shared" si="19"/>
        <v>65.54381813440685</v>
      </c>
      <c r="I401" s="16" t="e">
        <f t="shared" si="18"/>
        <v>#REF!</v>
      </c>
      <c r="J401" s="18" t="e">
        <f t="shared" si="20"/>
        <v>#REF!</v>
      </c>
    </row>
    <row r="402" spans="1:10" ht="12.75">
      <c r="A402" s="8" t="s">
        <v>92</v>
      </c>
      <c r="B402" s="7">
        <v>51</v>
      </c>
      <c r="C402" s="8">
        <v>7905</v>
      </c>
      <c r="D402" s="9">
        <f>8!C39</f>
        <v>430.1356899661333</v>
      </c>
      <c r="E402" s="9" t="e">
        <f>8!#REF!</f>
        <v>#REF!</v>
      </c>
      <c r="F402" s="8" t="s">
        <v>75</v>
      </c>
      <c r="G402" s="13">
        <v>0</v>
      </c>
      <c r="H402" s="9">
        <f t="shared" si="19"/>
        <v>54.41311701026354</v>
      </c>
      <c r="I402" s="16" t="e">
        <f t="shared" si="18"/>
        <v>#REF!</v>
      </c>
      <c r="J402" s="18" t="e">
        <f t="shared" si="20"/>
        <v>#REF!</v>
      </c>
    </row>
    <row r="403" spans="1:10" ht="12.75">
      <c r="A403" s="8" t="s">
        <v>92</v>
      </c>
      <c r="B403" s="7">
        <v>59.5</v>
      </c>
      <c r="C403" s="8">
        <v>10850</v>
      </c>
      <c r="D403" s="9">
        <f>8!C40</f>
        <v>571.554847075669</v>
      </c>
      <c r="E403" s="9" t="e">
        <f>8!#REF!</f>
        <v>#REF!</v>
      </c>
      <c r="F403" s="8" t="s">
        <v>75</v>
      </c>
      <c r="G403" s="13">
        <v>0</v>
      </c>
      <c r="H403" s="9">
        <f t="shared" si="19"/>
        <v>52.67786608992341</v>
      </c>
      <c r="I403" s="16" t="e">
        <f t="shared" si="18"/>
        <v>#REF!</v>
      </c>
      <c r="J403" s="18" t="e">
        <f t="shared" si="20"/>
        <v>#REF!</v>
      </c>
    </row>
    <row r="404" spans="1:10" ht="12.75">
      <c r="A404" s="8" t="s">
        <v>92</v>
      </c>
      <c r="B404" s="7">
        <v>64.5</v>
      </c>
      <c r="C404" s="8">
        <v>12600</v>
      </c>
      <c r="D404" s="9">
        <f>8!C41</f>
        <v>674.1277897439206</v>
      </c>
      <c r="E404" s="9" t="e">
        <f>8!#REF!</f>
        <v>#REF!</v>
      </c>
      <c r="F404" s="8" t="s">
        <v>75</v>
      </c>
      <c r="G404" s="13">
        <v>0</v>
      </c>
      <c r="H404" s="9">
        <f t="shared" si="19"/>
        <v>53.502205535231795</v>
      </c>
      <c r="I404" s="16" t="e">
        <f t="shared" si="18"/>
        <v>#REF!</v>
      </c>
      <c r="J404" s="18" t="e">
        <f t="shared" si="20"/>
        <v>#REF!</v>
      </c>
    </row>
    <row r="405" spans="1:10" ht="12.75">
      <c r="A405" s="8" t="s">
        <v>92</v>
      </c>
      <c r="B405" s="7">
        <v>82</v>
      </c>
      <c r="C405" s="8">
        <v>20650</v>
      </c>
      <c r="D405" s="9">
        <f>8!C42</f>
        <v>766.6669945588546</v>
      </c>
      <c r="E405" s="9" t="e">
        <f>8!#REF!</f>
        <v>#REF!</v>
      </c>
      <c r="F405" s="8" t="s">
        <v>75</v>
      </c>
      <c r="G405" s="13">
        <v>0</v>
      </c>
      <c r="H405" s="9">
        <f t="shared" si="19"/>
        <v>37.12673097137311</v>
      </c>
      <c r="I405" s="16" t="e">
        <f t="shared" si="18"/>
        <v>#REF!</v>
      </c>
      <c r="J405" s="18" t="e">
        <f t="shared" si="20"/>
        <v>#REF!</v>
      </c>
    </row>
    <row r="406" spans="1:10" ht="12.75">
      <c r="A406" s="8" t="s">
        <v>93</v>
      </c>
      <c r="B406" s="7">
        <v>8.1</v>
      </c>
      <c r="C406" s="8">
        <v>236.5</v>
      </c>
      <c r="D406" s="9" t="e">
        <f>9!#REF!</f>
        <v>#REF!</v>
      </c>
      <c r="E406" s="9" t="e">
        <f>9!#REF!</f>
        <v>#REF!</v>
      </c>
      <c r="F406" s="8" t="s">
        <v>75</v>
      </c>
      <c r="G406" s="13">
        <v>0.07</v>
      </c>
      <c r="H406" s="9" t="e">
        <f t="shared" si="19"/>
        <v>#REF!</v>
      </c>
      <c r="I406" s="16" t="e">
        <f t="shared" si="18"/>
        <v>#REF!</v>
      </c>
      <c r="J406" s="18" t="e">
        <f t="shared" si="20"/>
        <v>#REF!</v>
      </c>
    </row>
    <row r="407" spans="1:10" ht="12.75">
      <c r="A407" s="8" t="s">
        <v>93</v>
      </c>
      <c r="B407" s="7">
        <v>9.7</v>
      </c>
      <c r="C407" s="8">
        <v>342.5</v>
      </c>
      <c r="D407" s="9" t="e">
        <f>9!#REF!</f>
        <v>#REF!</v>
      </c>
      <c r="E407" s="9" t="e">
        <f>9!#REF!</f>
        <v>#REF!</v>
      </c>
      <c r="F407" s="8" t="s">
        <v>75</v>
      </c>
      <c r="G407" s="13">
        <v>0.07</v>
      </c>
      <c r="H407" s="9" t="e">
        <f t="shared" si="19"/>
        <v>#REF!</v>
      </c>
      <c r="I407" s="16" t="e">
        <f t="shared" si="18"/>
        <v>#REF!</v>
      </c>
      <c r="J407" s="18" t="e">
        <f t="shared" si="20"/>
        <v>#REF!</v>
      </c>
    </row>
    <row r="408" spans="1:10" ht="12.75">
      <c r="A408" s="8" t="s">
        <v>93</v>
      </c>
      <c r="B408" s="7">
        <v>11.5</v>
      </c>
      <c r="C408" s="8">
        <v>464</v>
      </c>
      <c r="D408" s="9" t="e">
        <f>9!#REF!</f>
        <v>#REF!</v>
      </c>
      <c r="E408" s="9" t="e">
        <f>9!#REF!</f>
        <v>#REF!</v>
      </c>
      <c r="F408" s="8" t="s">
        <v>75</v>
      </c>
      <c r="G408" s="13">
        <v>0.07</v>
      </c>
      <c r="H408" s="9" t="e">
        <f t="shared" si="19"/>
        <v>#REF!</v>
      </c>
      <c r="I408" s="16" t="e">
        <f t="shared" si="18"/>
        <v>#REF!</v>
      </c>
      <c r="J408" s="18" t="e">
        <f t="shared" si="20"/>
        <v>#REF!</v>
      </c>
    </row>
    <row r="409" spans="1:10" ht="12.75">
      <c r="A409" s="8" t="s">
        <v>93</v>
      </c>
      <c r="B409" s="7">
        <v>13</v>
      </c>
      <c r="C409" s="8">
        <v>605</v>
      </c>
      <c r="D409" s="9" t="e">
        <f>9!#REF!</f>
        <v>#REF!</v>
      </c>
      <c r="E409" s="9" t="e">
        <f>9!#REF!</f>
        <v>#REF!</v>
      </c>
      <c r="F409" s="8" t="s">
        <v>75</v>
      </c>
      <c r="G409" s="13">
        <v>0.07</v>
      </c>
      <c r="H409" s="9" t="e">
        <f t="shared" si="19"/>
        <v>#REF!</v>
      </c>
      <c r="I409" s="16" t="e">
        <f t="shared" si="18"/>
        <v>#REF!</v>
      </c>
      <c r="J409" s="18" t="e">
        <f t="shared" si="20"/>
        <v>#REF!</v>
      </c>
    </row>
    <row r="410" spans="1:10" ht="12.75">
      <c r="A410" s="8" t="s">
        <v>93</v>
      </c>
      <c r="B410" s="7">
        <v>14.5</v>
      </c>
      <c r="C410" s="8">
        <v>763.5</v>
      </c>
      <c r="D410" s="9" t="e">
        <f>9!#REF!</f>
        <v>#REF!</v>
      </c>
      <c r="E410" s="9" t="e">
        <f>9!#REF!</f>
        <v>#REF!</v>
      </c>
      <c r="F410" s="8" t="s">
        <v>75</v>
      </c>
      <c r="G410" s="13">
        <v>0.07</v>
      </c>
      <c r="H410" s="9" t="e">
        <f t="shared" si="19"/>
        <v>#REF!</v>
      </c>
      <c r="I410" s="16" t="e">
        <f t="shared" si="18"/>
        <v>#REF!</v>
      </c>
      <c r="J410" s="18" t="e">
        <f t="shared" si="20"/>
        <v>#REF!</v>
      </c>
    </row>
    <row r="411" spans="1:10" ht="12.75">
      <c r="A411" s="8" t="s">
        <v>93</v>
      </c>
      <c r="B411" s="7">
        <v>16</v>
      </c>
      <c r="C411" s="8">
        <v>941.5</v>
      </c>
      <c r="D411" s="9">
        <f>9!C7</f>
        <v>70.15649611870941</v>
      </c>
      <c r="E411" s="9" t="e">
        <f>9!#REF!</f>
        <v>#REF!</v>
      </c>
      <c r="F411" s="8" t="s">
        <v>75</v>
      </c>
      <c r="G411" s="13">
        <v>0.07</v>
      </c>
      <c r="H411" s="9">
        <f t="shared" si="19"/>
        <v>79.73175873289333</v>
      </c>
      <c r="I411" s="16" t="e">
        <f t="shared" si="18"/>
        <v>#REF!</v>
      </c>
      <c r="J411" s="18" t="e">
        <f t="shared" si="20"/>
        <v>#REF!</v>
      </c>
    </row>
    <row r="412" spans="1:10" ht="12.75">
      <c r="A412" s="8" t="s">
        <v>93</v>
      </c>
      <c r="B412" s="7">
        <v>17.5</v>
      </c>
      <c r="C412" s="8">
        <v>1140</v>
      </c>
      <c r="D412" s="9">
        <f>9!C8</f>
        <v>80.54461823930903</v>
      </c>
      <c r="E412" s="9" t="e">
        <f>9!#REF!</f>
        <v>#REF!</v>
      </c>
      <c r="F412" s="8" t="s">
        <v>75</v>
      </c>
      <c r="G412" s="13">
        <v>0.07</v>
      </c>
      <c r="H412" s="9">
        <f t="shared" si="19"/>
        <v>75.59889606671989</v>
      </c>
      <c r="I412" s="16" t="e">
        <f t="shared" si="18"/>
        <v>#REF!</v>
      </c>
      <c r="J412" s="18" t="e">
        <f t="shared" si="20"/>
        <v>#REF!</v>
      </c>
    </row>
    <row r="413" spans="1:10" ht="12.75">
      <c r="A413" s="8" t="s">
        <v>93</v>
      </c>
      <c r="B413" s="7">
        <v>19.5</v>
      </c>
      <c r="C413" s="8">
        <v>1357.5</v>
      </c>
      <c r="D413" s="9">
        <f>9!C9</f>
        <v>91.99955649552864</v>
      </c>
      <c r="E413" s="9" t="e">
        <f>9!#REF!</f>
        <v>#REF!</v>
      </c>
      <c r="F413" s="8" t="s">
        <v>75</v>
      </c>
      <c r="G413" s="13">
        <v>0.07</v>
      </c>
      <c r="H413" s="9">
        <f t="shared" si="19"/>
        <v>72.51530419905387</v>
      </c>
      <c r="I413" s="16" t="e">
        <f t="shared" si="18"/>
        <v>#REF!</v>
      </c>
      <c r="J413" s="18" t="e">
        <f t="shared" si="20"/>
        <v>#REF!</v>
      </c>
    </row>
    <row r="414" spans="1:10" ht="12.75">
      <c r="A414" s="8" t="s">
        <v>93</v>
      </c>
      <c r="B414" s="7">
        <v>21</v>
      </c>
      <c r="C414" s="8">
        <v>1594</v>
      </c>
      <c r="D414" s="9">
        <f>9!C10</f>
        <v>104.46797008058726</v>
      </c>
      <c r="E414" s="9" t="e">
        <f>9!#REF!</f>
        <v>#REF!</v>
      </c>
      <c r="F414" s="8" t="s">
        <v>75</v>
      </c>
      <c r="G414" s="13">
        <v>0.07</v>
      </c>
      <c r="H414" s="9">
        <f t="shared" si="19"/>
        <v>70.12592721846198</v>
      </c>
      <c r="I414" s="16" t="e">
        <f t="shared" si="18"/>
        <v>#REF!</v>
      </c>
      <c r="J414" s="18" t="e">
        <f t="shared" si="20"/>
        <v>#REF!</v>
      </c>
    </row>
    <row r="415" spans="1:10" ht="12.75">
      <c r="A415" s="8" t="s">
        <v>93</v>
      </c>
      <c r="B415" s="7">
        <v>22.5</v>
      </c>
      <c r="C415" s="8">
        <v>1857</v>
      </c>
      <c r="D415" s="9">
        <f>9!C11</f>
        <v>118.74997109619981</v>
      </c>
      <c r="E415" s="9" t="e">
        <f>9!#REF!</f>
        <v>#REF!</v>
      </c>
      <c r="F415" s="8" t="s">
        <v>75</v>
      </c>
      <c r="G415" s="13">
        <v>0.07</v>
      </c>
      <c r="H415" s="9">
        <f t="shared" si="19"/>
        <v>68.42351592511245</v>
      </c>
      <c r="I415" s="16" t="e">
        <f t="shared" si="18"/>
        <v>#REF!</v>
      </c>
      <c r="J415" s="18" t="e">
        <f t="shared" si="20"/>
        <v>#REF!</v>
      </c>
    </row>
    <row r="416" spans="1:10" ht="12.75">
      <c r="A416" s="8" t="s">
        <v>93</v>
      </c>
      <c r="B416" s="7">
        <v>24</v>
      </c>
      <c r="C416" s="8">
        <v>2132</v>
      </c>
      <c r="D416" s="9">
        <f>9!C12</f>
        <v>133.4053577592794</v>
      </c>
      <c r="E416" s="9" t="e">
        <f>9!#REF!</f>
        <v>#REF!</v>
      </c>
      <c r="F416" s="8" t="s">
        <v>75</v>
      </c>
      <c r="G416" s="13">
        <v>0.07</v>
      </c>
      <c r="H416" s="9">
        <f t="shared" si="19"/>
        <v>66.95297035761209</v>
      </c>
      <c r="I416" s="16" t="e">
        <f t="shared" si="18"/>
        <v>#REF!</v>
      </c>
      <c r="J416" s="18" t="e">
        <f t="shared" si="20"/>
        <v>#REF!</v>
      </c>
    </row>
    <row r="417" spans="1:10" ht="12.75">
      <c r="A417" s="8" t="s">
        <v>93</v>
      </c>
      <c r="B417" s="7">
        <v>25.5</v>
      </c>
      <c r="C417" s="8">
        <v>2426</v>
      </c>
      <c r="D417" s="9">
        <f>9!C13</f>
        <v>148.43413006982595</v>
      </c>
      <c r="E417" s="9" t="e">
        <f>9!#REF!</f>
        <v>#REF!</v>
      </c>
      <c r="F417" s="8" t="s">
        <v>75</v>
      </c>
      <c r="G417" s="13">
        <v>0.07</v>
      </c>
      <c r="H417" s="9">
        <f t="shared" si="19"/>
        <v>65.46765011323734</v>
      </c>
      <c r="I417" s="16" t="e">
        <f t="shared" si="18"/>
        <v>#REF!</v>
      </c>
      <c r="J417" s="18" t="e">
        <f t="shared" si="20"/>
        <v>#REF!</v>
      </c>
    </row>
    <row r="418" spans="1:10" ht="12.75">
      <c r="A418" s="8" t="s">
        <v>93</v>
      </c>
      <c r="B418" s="7">
        <v>27.5</v>
      </c>
      <c r="C418" s="8">
        <v>2739</v>
      </c>
      <c r="D418" s="9">
        <f>9!C14</f>
        <v>164.9564449702405</v>
      </c>
      <c r="E418" s="9" t="e">
        <f>9!#REF!</f>
        <v>#REF!</v>
      </c>
      <c r="F418" s="8" t="s">
        <v>75</v>
      </c>
      <c r="G418" s="13">
        <v>0.07</v>
      </c>
      <c r="H418" s="9">
        <f t="shared" si="19"/>
        <v>64.4408163994733</v>
      </c>
      <c r="I418" s="16" t="e">
        <f t="shared" si="18"/>
        <v>#REF!</v>
      </c>
      <c r="J418" s="18" t="e">
        <f t="shared" si="20"/>
        <v>#REF!</v>
      </c>
    </row>
    <row r="419" spans="1:10" ht="12.75">
      <c r="A419" s="8" t="s">
        <v>93</v>
      </c>
      <c r="B419" s="7">
        <v>29</v>
      </c>
      <c r="C419" s="8">
        <v>3071</v>
      </c>
      <c r="D419" s="9">
        <f>9!C15</f>
        <v>182.75893923339902</v>
      </c>
      <c r="E419" s="9" t="e">
        <f>9!#REF!</f>
        <v>#REF!</v>
      </c>
      <c r="F419" s="8" t="s">
        <v>75</v>
      </c>
      <c r="G419" s="13">
        <v>0.07</v>
      </c>
      <c r="H419" s="9">
        <f t="shared" si="19"/>
        <v>63.67699934214816</v>
      </c>
      <c r="I419" s="16" t="e">
        <f t="shared" si="18"/>
        <v>#REF!</v>
      </c>
      <c r="J419" s="18" t="e">
        <f t="shared" si="20"/>
        <v>#REF!</v>
      </c>
    </row>
    <row r="420" spans="1:10" ht="12.75">
      <c r="A420" s="8" t="s">
        <v>93</v>
      </c>
      <c r="B420" s="7">
        <v>32</v>
      </c>
      <c r="C420" s="8">
        <v>3768</v>
      </c>
      <c r="D420" s="9">
        <f>9!C16</f>
        <v>226.17835595313258</v>
      </c>
      <c r="E420" s="9" t="e">
        <f>9!#REF!</f>
        <v>#REF!</v>
      </c>
      <c r="F420" s="8" t="s">
        <v>75</v>
      </c>
      <c r="G420" s="13">
        <v>0.07</v>
      </c>
      <c r="H420" s="9">
        <f t="shared" si="19"/>
        <v>64.22793016715814</v>
      </c>
      <c r="I420" s="16" t="e">
        <f t="shared" si="18"/>
        <v>#REF!</v>
      </c>
      <c r="J420" s="18" t="e">
        <f t="shared" si="20"/>
        <v>#REF!</v>
      </c>
    </row>
    <row r="421" spans="1:10" ht="12.75">
      <c r="A421" s="8" t="s">
        <v>93</v>
      </c>
      <c r="B421" s="7">
        <v>35.5</v>
      </c>
      <c r="C421" s="8">
        <v>4562.5</v>
      </c>
      <c r="D421" s="9">
        <f>9!C17</f>
        <v>270.46456078305727</v>
      </c>
      <c r="E421" s="9" t="e">
        <f>9!#REF!</f>
        <v>#REF!</v>
      </c>
      <c r="F421" s="8" t="s">
        <v>75</v>
      </c>
      <c r="G421" s="13">
        <v>0.07</v>
      </c>
      <c r="H421" s="9">
        <f t="shared" si="19"/>
        <v>63.429496994601934</v>
      </c>
      <c r="I421" s="16" t="e">
        <f t="shared" si="18"/>
        <v>#REF!</v>
      </c>
      <c r="J421" s="18" t="e">
        <f t="shared" si="20"/>
        <v>#REF!</v>
      </c>
    </row>
    <row r="422" spans="1:10" ht="12.75">
      <c r="A422" s="8" t="s">
        <v>93</v>
      </c>
      <c r="B422" s="7">
        <v>38.5</v>
      </c>
      <c r="C422" s="8">
        <v>5405</v>
      </c>
      <c r="D422" s="9">
        <f>9!C18</f>
        <v>316.15096179098333</v>
      </c>
      <c r="E422" s="9" t="e">
        <f>9!#REF!</f>
        <v>#REF!</v>
      </c>
      <c r="F422" s="8" t="s">
        <v>75</v>
      </c>
      <c r="G422" s="13">
        <v>0.07</v>
      </c>
      <c r="H422" s="9">
        <f t="shared" si="19"/>
        <v>62.586776894792266</v>
      </c>
      <c r="I422" s="16" t="e">
        <f t="shared" si="18"/>
        <v>#REF!</v>
      </c>
      <c r="J422" s="18" t="e">
        <f t="shared" si="20"/>
        <v>#REF!</v>
      </c>
    </row>
    <row r="423" spans="1:10" ht="12.75">
      <c r="A423" s="8" t="s">
        <v>93</v>
      </c>
      <c r="B423" s="7">
        <v>42</v>
      </c>
      <c r="C423" s="8">
        <v>6349</v>
      </c>
      <c r="D423" s="9">
        <f>9!C19</f>
        <v>371.0119815652411</v>
      </c>
      <c r="E423" s="9" t="e">
        <f>9!#REF!</f>
        <v>#REF!</v>
      </c>
      <c r="F423" s="8" t="s">
        <v>75</v>
      </c>
      <c r="G423" s="13">
        <v>0.07</v>
      </c>
      <c r="H423" s="9">
        <f t="shared" si="19"/>
        <v>62.526826315137505</v>
      </c>
      <c r="I423" s="16" t="e">
        <f t="shared" si="18"/>
        <v>#REF!</v>
      </c>
      <c r="J423" s="18" t="e">
        <f t="shared" si="20"/>
        <v>#REF!</v>
      </c>
    </row>
    <row r="424" spans="1:10" ht="12.75">
      <c r="A424" s="8" t="s">
        <v>93</v>
      </c>
      <c r="B424" s="7">
        <v>45</v>
      </c>
      <c r="C424" s="8">
        <v>7397.5</v>
      </c>
      <c r="D424" s="9">
        <f>9!C20</f>
        <v>430.31362350401713</v>
      </c>
      <c r="E424" s="9" t="e">
        <f>9!#REF!</f>
        <v>#REF!</v>
      </c>
      <c r="F424" s="8" t="s">
        <v>75</v>
      </c>
      <c r="G424" s="13">
        <v>0.07</v>
      </c>
      <c r="H424" s="9">
        <f t="shared" si="19"/>
        <v>62.242051659249526</v>
      </c>
      <c r="I424" s="16" t="e">
        <f t="shared" si="18"/>
        <v>#REF!</v>
      </c>
      <c r="J424" s="18" t="e">
        <f t="shared" si="20"/>
        <v>#REF!</v>
      </c>
    </row>
    <row r="425" spans="1:10" ht="12.75">
      <c r="A425" s="8" t="s">
        <v>93</v>
      </c>
      <c r="B425" s="7">
        <v>48.5</v>
      </c>
      <c r="C425" s="8">
        <v>8496</v>
      </c>
      <c r="D425" s="9">
        <f>9!C21</f>
        <v>492.36231699201454</v>
      </c>
      <c r="E425" s="9" t="e">
        <f>9!#REF!</f>
        <v>#REF!</v>
      </c>
      <c r="F425" s="8" t="s">
        <v>75</v>
      </c>
      <c r="G425" s="13">
        <v>0.07</v>
      </c>
      <c r="H425" s="9">
        <f t="shared" si="19"/>
        <v>62.008907624935915</v>
      </c>
      <c r="I425" s="16" t="e">
        <f t="shared" si="18"/>
        <v>#REF!</v>
      </c>
      <c r="J425" s="18" t="e">
        <f t="shared" si="20"/>
        <v>#REF!</v>
      </c>
    </row>
    <row r="426" spans="1:10" ht="12.75">
      <c r="A426" s="8" t="s">
        <v>94</v>
      </c>
      <c r="B426" s="7">
        <v>9.5</v>
      </c>
      <c r="C426" s="8">
        <v>371</v>
      </c>
      <c r="D426" s="9" t="e">
        <f>9!#REF!</f>
        <v>#REF!</v>
      </c>
      <c r="E426" s="9" t="e">
        <f>9!#REF!</f>
        <v>#REF!</v>
      </c>
      <c r="F426" s="8" t="s">
        <v>73</v>
      </c>
      <c r="G426" s="13">
        <v>0.07</v>
      </c>
      <c r="H426" s="9" t="e">
        <f t="shared" si="19"/>
        <v>#REF!</v>
      </c>
      <c r="I426" s="16" t="e">
        <f t="shared" si="18"/>
        <v>#REF!</v>
      </c>
      <c r="J426" s="18" t="e">
        <f t="shared" si="20"/>
        <v>#REF!</v>
      </c>
    </row>
    <row r="427" spans="1:10" ht="12.75">
      <c r="A427" s="8" t="s">
        <v>94</v>
      </c>
      <c r="B427" s="7">
        <v>11.5</v>
      </c>
      <c r="C427" s="8">
        <v>506.5</v>
      </c>
      <c r="D427" s="9" t="e">
        <f>9!#REF!</f>
        <v>#REF!</v>
      </c>
      <c r="E427" s="9" t="e">
        <f>9!#REF!</f>
        <v>#REF!</v>
      </c>
      <c r="F427" s="8" t="s">
        <v>73</v>
      </c>
      <c r="G427" s="13">
        <v>0.07</v>
      </c>
      <c r="H427" s="9" t="e">
        <f t="shared" si="19"/>
        <v>#REF!</v>
      </c>
      <c r="I427" s="16" t="e">
        <f t="shared" si="18"/>
        <v>#REF!</v>
      </c>
      <c r="J427" s="18" t="e">
        <f t="shared" si="20"/>
        <v>#REF!</v>
      </c>
    </row>
    <row r="428" spans="1:10" ht="12.75">
      <c r="A428" s="8" t="s">
        <v>94</v>
      </c>
      <c r="B428" s="7">
        <v>12.5</v>
      </c>
      <c r="C428" s="8">
        <v>654.5</v>
      </c>
      <c r="D428" s="9" t="e">
        <f>9!#REF!</f>
        <v>#REF!</v>
      </c>
      <c r="E428" s="9" t="e">
        <f>9!#REF!</f>
        <v>#REF!</v>
      </c>
      <c r="F428" s="8" t="s">
        <v>73</v>
      </c>
      <c r="G428" s="13">
        <v>0.07</v>
      </c>
      <c r="H428" s="9" t="e">
        <f t="shared" si="19"/>
        <v>#REF!</v>
      </c>
      <c r="I428" s="16" t="e">
        <f t="shared" si="18"/>
        <v>#REF!</v>
      </c>
      <c r="J428" s="18" t="e">
        <f t="shared" si="20"/>
        <v>#REF!</v>
      </c>
    </row>
    <row r="429" spans="1:10" ht="12.75">
      <c r="A429" s="8" t="s">
        <v>94</v>
      </c>
      <c r="B429" s="7">
        <v>14</v>
      </c>
      <c r="C429" s="8">
        <v>821</v>
      </c>
      <c r="D429" s="9" t="e">
        <f>9!#REF!</f>
        <v>#REF!</v>
      </c>
      <c r="E429" s="9" t="e">
        <f>9!#REF!</f>
        <v>#REF!</v>
      </c>
      <c r="F429" s="8" t="s">
        <v>73</v>
      </c>
      <c r="G429" s="13">
        <v>0.07</v>
      </c>
      <c r="H429" s="9" t="e">
        <f t="shared" si="19"/>
        <v>#REF!</v>
      </c>
      <c r="I429" s="16" t="e">
        <f t="shared" si="18"/>
        <v>#REF!</v>
      </c>
      <c r="J429" s="18" t="e">
        <f t="shared" si="20"/>
        <v>#REF!</v>
      </c>
    </row>
    <row r="430" spans="1:10" ht="12.75">
      <c r="A430" s="8" t="s">
        <v>94</v>
      </c>
      <c r="B430" s="7">
        <v>15.5</v>
      </c>
      <c r="C430" s="8">
        <v>1005</v>
      </c>
      <c r="D430" s="9" t="e">
        <f>9!#REF!</f>
        <v>#REF!</v>
      </c>
      <c r="E430" s="9" t="e">
        <f>9!#REF!</f>
        <v>#REF!</v>
      </c>
      <c r="F430" s="8" t="s">
        <v>73</v>
      </c>
      <c r="G430" s="13">
        <v>0.07</v>
      </c>
      <c r="H430" s="9" t="e">
        <f t="shared" si="19"/>
        <v>#REF!</v>
      </c>
      <c r="I430" s="16" t="e">
        <f t="shared" si="18"/>
        <v>#REF!</v>
      </c>
      <c r="J430" s="18" t="e">
        <f t="shared" si="20"/>
        <v>#REF!</v>
      </c>
    </row>
    <row r="431" spans="1:10" ht="12.75">
      <c r="A431" s="8" t="s">
        <v>94</v>
      </c>
      <c r="B431" s="7">
        <v>17</v>
      </c>
      <c r="C431" s="8">
        <v>1210</v>
      </c>
      <c r="D431" s="9">
        <f>9!C30</f>
        <v>85.38514991400675</v>
      </c>
      <c r="E431" s="9" t="e">
        <f>9!#REF!</f>
        <v>#REF!</v>
      </c>
      <c r="F431" s="8" t="s">
        <v>73</v>
      </c>
      <c r="G431" s="13">
        <v>0.07</v>
      </c>
      <c r="H431" s="9">
        <f t="shared" si="19"/>
        <v>75.50587637023737</v>
      </c>
      <c r="I431" s="16" t="e">
        <f t="shared" si="18"/>
        <v>#REF!</v>
      </c>
      <c r="J431" s="18" t="e">
        <f t="shared" si="20"/>
        <v>#REF!</v>
      </c>
    </row>
    <row r="432" spans="1:10" ht="12.75">
      <c r="A432" s="8" t="s">
        <v>94</v>
      </c>
      <c r="B432" s="7">
        <v>19</v>
      </c>
      <c r="C432" s="8">
        <v>1465</v>
      </c>
      <c r="D432" s="9">
        <f>9!C31</f>
        <v>92.49164009215116</v>
      </c>
      <c r="E432" s="9" t="e">
        <f>9!#REF!</f>
        <v>#REF!</v>
      </c>
      <c r="F432" s="8" t="s">
        <v>73</v>
      </c>
      <c r="G432" s="13">
        <v>0.07</v>
      </c>
      <c r="H432" s="9">
        <f t="shared" si="19"/>
        <v>67.55362109119572</v>
      </c>
      <c r="I432" s="16" t="e">
        <f t="shared" si="18"/>
        <v>#REF!</v>
      </c>
      <c r="J432" s="18" t="e">
        <f t="shared" si="20"/>
        <v>#REF!</v>
      </c>
    </row>
    <row r="433" spans="1:10" ht="12.75">
      <c r="A433" s="8" t="s">
        <v>94</v>
      </c>
      <c r="B433" s="7">
        <v>20.5</v>
      </c>
      <c r="C433" s="8">
        <v>1715</v>
      </c>
      <c r="D433" s="9">
        <f>9!C32</f>
        <v>103.20500924750469</v>
      </c>
      <c r="E433" s="9" t="e">
        <f>9!#REF!</f>
        <v>#REF!</v>
      </c>
      <c r="F433" s="8" t="s">
        <v>73</v>
      </c>
      <c r="G433" s="13">
        <v>0.07</v>
      </c>
      <c r="H433" s="9">
        <f t="shared" si="19"/>
        <v>64.3902973147697</v>
      </c>
      <c r="I433" s="16" t="e">
        <f t="shared" si="18"/>
        <v>#REF!</v>
      </c>
      <c r="J433" s="18" t="e">
        <f t="shared" si="20"/>
        <v>#REF!</v>
      </c>
    </row>
    <row r="434" spans="1:10" ht="12.75">
      <c r="A434" s="8" t="s">
        <v>94</v>
      </c>
      <c r="B434" s="7">
        <v>22</v>
      </c>
      <c r="C434" s="8">
        <v>1990</v>
      </c>
      <c r="D434" s="9">
        <f>9!C33</f>
        <v>122.03050398357027</v>
      </c>
      <c r="E434" s="9" t="e">
        <f>9!#REF!</f>
        <v>#REF!</v>
      </c>
      <c r="F434" s="8" t="s">
        <v>73</v>
      </c>
      <c r="G434" s="13">
        <v>0.07</v>
      </c>
      <c r="H434" s="9">
        <f t="shared" si="19"/>
        <v>65.61439158915589</v>
      </c>
      <c r="I434" s="16" t="e">
        <f t="shared" si="18"/>
        <v>#REF!</v>
      </c>
      <c r="J434" s="18" t="e">
        <f t="shared" si="20"/>
        <v>#REF!</v>
      </c>
    </row>
    <row r="435" spans="1:10" ht="12.75">
      <c r="A435" s="8" t="s">
        <v>94</v>
      </c>
      <c r="B435" s="7">
        <v>23.5</v>
      </c>
      <c r="C435" s="8">
        <v>2275</v>
      </c>
      <c r="D435" s="9">
        <f>9!C34</f>
        <v>134.88922866440134</v>
      </c>
      <c r="E435" s="9" t="e">
        <f>9!#REF!</f>
        <v>#REF!</v>
      </c>
      <c r="F435" s="8" t="s">
        <v>73</v>
      </c>
      <c r="G435" s="13">
        <v>0.07</v>
      </c>
      <c r="H435" s="9">
        <f t="shared" si="19"/>
        <v>63.442406448751406</v>
      </c>
      <c r="I435" s="16" t="e">
        <f t="shared" si="18"/>
        <v>#REF!</v>
      </c>
      <c r="J435" s="18" t="e">
        <f t="shared" si="20"/>
        <v>#REF!</v>
      </c>
    </row>
    <row r="436" spans="1:10" ht="12.75">
      <c r="A436" s="8" t="s">
        <v>94</v>
      </c>
      <c r="B436" s="7">
        <v>25</v>
      </c>
      <c r="C436" s="8">
        <v>2580</v>
      </c>
      <c r="D436" s="9">
        <f>9!C35</f>
        <v>148.02953125795142</v>
      </c>
      <c r="E436" s="9" t="e">
        <f>9!#REF!</f>
        <v>#REF!</v>
      </c>
      <c r="F436" s="8" t="s">
        <v>73</v>
      </c>
      <c r="G436" s="13">
        <v>0.07</v>
      </c>
      <c r="H436" s="9">
        <f t="shared" si="19"/>
        <v>61.392092420933345</v>
      </c>
      <c r="I436" s="16" t="e">
        <f t="shared" si="18"/>
        <v>#REF!</v>
      </c>
      <c r="J436" s="18" t="e">
        <f t="shared" si="20"/>
        <v>#REF!</v>
      </c>
    </row>
    <row r="437" spans="1:10" ht="12.75">
      <c r="A437" s="8" t="s">
        <v>94</v>
      </c>
      <c r="B437" s="7">
        <v>27</v>
      </c>
      <c r="C437" s="8">
        <v>2910</v>
      </c>
      <c r="D437" s="9">
        <f>9!C36</f>
        <v>162.24251161424021</v>
      </c>
      <c r="E437" s="9" t="e">
        <f>9!#REF!</f>
        <v>#REF!</v>
      </c>
      <c r="F437" s="8" t="s">
        <v>73</v>
      </c>
      <c r="G437" s="13">
        <v>0.07</v>
      </c>
      <c r="H437" s="9">
        <f t="shared" si="19"/>
        <v>59.65618124647321</v>
      </c>
      <c r="I437" s="16" t="e">
        <f t="shared" si="18"/>
        <v>#REF!</v>
      </c>
      <c r="J437" s="18" t="e">
        <f t="shared" si="20"/>
        <v>#REF!</v>
      </c>
    </row>
    <row r="438" spans="1:10" ht="12.75">
      <c r="A438" s="8" t="s">
        <v>94</v>
      </c>
      <c r="B438" s="7">
        <v>28</v>
      </c>
      <c r="C438" s="8">
        <v>3290</v>
      </c>
      <c r="D438" s="9">
        <f>9!C37</f>
        <v>181.01437246216886</v>
      </c>
      <c r="E438" s="9" t="e">
        <f>9!#REF!</f>
        <v>#REF!</v>
      </c>
      <c r="F438" s="8" t="s">
        <v>73</v>
      </c>
      <c r="G438" s="13">
        <v>0.07</v>
      </c>
      <c r="H438" s="9">
        <f t="shared" si="19"/>
        <v>58.870935724778334</v>
      </c>
      <c r="I438" s="16" t="e">
        <f t="shared" si="18"/>
        <v>#REF!</v>
      </c>
      <c r="J438" s="18" t="e">
        <f t="shared" si="20"/>
        <v>#REF!</v>
      </c>
    </row>
    <row r="439" spans="1:10" ht="12.75">
      <c r="A439" s="8" t="s">
        <v>94</v>
      </c>
      <c r="B439" s="7">
        <v>31</v>
      </c>
      <c r="C439" s="8">
        <v>4030</v>
      </c>
      <c r="D439" s="9">
        <f>9!C38</f>
        <v>221.1057038445307</v>
      </c>
      <c r="E439" s="9" t="e">
        <f>9!#REF!</f>
        <v>#REF!</v>
      </c>
      <c r="F439" s="8" t="s">
        <v>73</v>
      </c>
      <c r="G439" s="13">
        <v>0.07</v>
      </c>
      <c r="H439" s="9">
        <f t="shared" si="19"/>
        <v>58.70548464358507</v>
      </c>
      <c r="I439" s="16" t="e">
        <f t="shared" si="18"/>
        <v>#REF!</v>
      </c>
      <c r="J439" s="18" t="e">
        <f t="shared" si="20"/>
        <v>#REF!</v>
      </c>
    </row>
    <row r="440" spans="1:10" ht="12.75">
      <c r="A440" s="8" t="s">
        <v>94</v>
      </c>
      <c r="B440" s="7">
        <v>34</v>
      </c>
      <c r="C440" s="8">
        <v>4860</v>
      </c>
      <c r="D440" s="9">
        <f>9!C39</f>
        <v>265.21957683716295</v>
      </c>
      <c r="E440" s="9" t="e">
        <f>9!#REF!</f>
        <v>#REF!</v>
      </c>
      <c r="F440" s="8" t="s">
        <v>73</v>
      </c>
      <c r="G440" s="13">
        <v>0.07</v>
      </c>
      <c r="H440" s="9">
        <f t="shared" si="19"/>
        <v>58.39196444768814</v>
      </c>
      <c r="I440" s="16" t="e">
        <f t="shared" si="18"/>
        <v>#REF!</v>
      </c>
      <c r="J440" s="18" t="e">
        <f t="shared" si="20"/>
        <v>#REF!</v>
      </c>
    </row>
    <row r="441" spans="1:10" ht="12.75">
      <c r="A441" s="8" t="s">
        <v>94</v>
      </c>
      <c r="B441" s="7">
        <v>37</v>
      </c>
      <c r="C441" s="8">
        <v>5740</v>
      </c>
      <c r="D441" s="9">
        <f>9!C40</f>
        <v>307.4562637450024</v>
      </c>
      <c r="E441" s="9" t="e">
        <f>9!#REF!</f>
        <v>#REF!</v>
      </c>
      <c r="F441" s="8" t="s">
        <v>73</v>
      </c>
      <c r="G441" s="13">
        <v>0.07</v>
      </c>
      <c r="H441" s="9">
        <f t="shared" si="19"/>
        <v>57.313275645845394</v>
      </c>
      <c r="I441" s="16" t="e">
        <f t="shared" si="18"/>
        <v>#REF!</v>
      </c>
      <c r="J441" s="18" t="e">
        <f t="shared" si="20"/>
        <v>#REF!</v>
      </c>
    </row>
    <row r="442" spans="1:10" ht="12.75">
      <c r="A442" s="8" t="s">
        <v>94</v>
      </c>
      <c r="B442" s="7">
        <v>41</v>
      </c>
      <c r="C442" s="8">
        <v>6835</v>
      </c>
      <c r="D442" s="9">
        <f>9!C41</f>
        <v>358.97161330053217</v>
      </c>
      <c r="E442" s="9" t="e">
        <f>9!#REF!</f>
        <v>#REF!</v>
      </c>
      <c r="F442" s="8" t="s">
        <v>73</v>
      </c>
      <c r="G442" s="13">
        <v>0.07</v>
      </c>
      <c r="H442" s="9">
        <f t="shared" si="19"/>
        <v>56.19599505948346</v>
      </c>
      <c r="I442" s="16" t="e">
        <f t="shared" si="18"/>
        <v>#REF!</v>
      </c>
      <c r="J442" s="18" t="e">
        <f t="shared" si="20"/>
        <v>#REF!</v>
      </c>
    </row>
    <row r="443" spans="1:10" ht="12.75">
      <c r="A443" s="8" t="s">
        <v>94</v>
      </c>
      <c r="B443" s="7">
        <v>44</v>
      </c>
      <c r="C443" s="8">
        <v>7930</v>
      </c>
      <c r="D443" s="9">
        <f>9!C42</f>
        <v>411.5060067306638</v>
      </c>
      <c r="E443" s="9" t="e">
        <f>9!#REF!</f>
        <v>#REF!</v>
      </c>
      <c r="F443" s="8" t="s">
        <v>73</v>
      </c>
      <c r="G443" s="13">
        <v>0.07</v>
      </c>
      <c r="H443" s="9">
        <f t="shared" si="19"/>
        <v>55.524770138942024</v>
      </c>
      <c r="I443" s="16" t="e">
        <f t="shared" si="18"/>
        <v>#REF!</v>
      </c>
      <c r="J443" s="18" t="e">
        <f t="shared" si="20"/>
        <v>#REF!</v>
      </c>
    </row>
    <row r="444" spans="1:10" ht="12.75">
      <c r="A444" s="8" t="s">
        <v>94</v>
      </c>
      <c r="B444" s="7">
        <v>47</v>
      </c>
      <c r="C444" s="8">
        <v>9080</v>
      </c>
      <c r="D444" s="9">
        <f>9!C43</f>
        <v>466.48074207102616</v>
      </c>
      <c r="E444" s="9" t="e">
        <f>9!#REF!</f>
        <v>#REF!</v>
      </c>
      <c r="F444" s="8" t="s">
        <v>73</v>
      </c>
      <c r="G444" s="13">
        <v>0.07</v>
      </c>
      <c r="H444" s="9">
        <f t="shared" si="19"/>
        <v>54.97074823964736</v>
      </c>
      <c r="I444" s="16" t="e">
        <f t="shared" si="18"/>
        <v>#REF!</v>
      </c>
      <c r="J444" s="18" t="e">
        <f t="shared" si="20"/>
        <v>#REF!</v>
      </c>
    </row>
    <row r="445" spans="1:10" ht="12.75">
      <c r="A445" s="8" t="s">
        <v>95</v>
      </c>
      <c r="B445" s="7">
        <v>8.1</v>
      </c>
      <c r="C445" s="8">
        <v>253.5</v>
      </c>
      <c r="D445" s="9" t="e">
        <f>'10'!#REF!</f>
        <v>#REF!</v>
      </c>
      <c r="E445" s="9" t="e">
        <f>'10'!#REF!</f>
        <v>#REF!</v>
      </c>
      <c r="F445" s="8" t="s">
        <v>75</v>
      </c>
      <c r="G445" s="13">
        <v>0.08</v>
      </c>
      <c r="H445" s="9" t="e">
        <f t="shared" si="19"/>
        <v>#REF!</v>
      </c>
      <c r="I445" s="16" t="e">
        <f t="shared" si="18"/>
        <v>#REF!</v>
      </c>
      <c r="J445" s="18" t="e">
        <f t="shared" si="20"/>
        <v>#REF!</v>
      </c>
    </row>
    <row r="446" spans="1:10" ht="12.75">
      <c r="A446" s="8" t="s">
        <v>95</v>
      </c>
      <c r="B446" s="7">
        <v>9</v>
      </c>
      <c r="C446" s="8">
        <v>310.5</v>
      </c>
      <c r="D446" s="9" t="e">
        <f>'10'!#REF!</f>
        <v>#REF!</v>
      </c>
      <c r="E446" s="9" t="e">
        <f>'10'!#REF!</f>
        <v>#REF!</v>
      </c>
      <c r="F446" s="8" t="s">
        <v>75</v>
      </c>
      <c r="G446" s="13">
        <v>0.08</v>
      </c>
      <c r="H446" s="9" t="e">
        <f t="shared" si="19"/>
        <v>#REF!</v>
      </c>
      <c r="I446" s="16" t="e">
        <f t="shared" si="18"/>
        <v>#REF!</v>
      </c>
      <c r="J446" s="18" t="e">
        <f t="shared" si="20"/>
        <v>#REF!</v>
      </c>
    </row>
    <row r="447" spans="1:10" ht="12.75">
      <c r="A447" s="8" t="s">
        <v>95</v>
      </c>
      <c r="B447" s="7">
        <v>9.7</v>
      </c>
      <c r="C447" s="8">
        <v>383.5</v>
      </c>
      <c r="D447" s="9" t="e">
        <f>'10'!#REF!</f>
        <v>#REF!</v>
      </c>
      <c r="E447" s="9" t="e">
        <f>'10'!#REF!</f>
        <v>#REF!</v>
      </c>
      <c r="F447" s="8" t="s">
        <v>75</v>
      </c>
      <c r="G447" s="13">
        <v>0.08</v>
      </c>
      <c r="H447" s="9" t="e">
        <f t="shared" si="19"/>
        <v>#REF!</v>
      </c>
      <c r="I447" s="16" t="e">
        <f t="shared" si="18"/>
        <v>#REF!</v>
      </c>
      <c r="J447" s="18" t="e">
        <f t="shared" si="20"/>
        <v>#REF!</v>
      </c>
    </row>
    <row r="448" spans="1:10" ht="12.75">
      <c r="A448" s="8" t="s">
        <v>95</v>
      </c>
      <c r="B448" s="7">
        <v>11.5</v>
      </c>
      <c r="C448" s="8">
        <v>513</v>
      </c>
      <c r="D448" s="9">
        <f>'10'!C6</f>
        <v>36.22993705646784</v>
      </c>
      <c r="E448" s="9" t="e">
        <f>'10'!#REF!</f>
        <v>#REF!</v>
      </c>
      <c r="F448" s="8" t="s">
        <v>75</v>
      </c>
      <c r="G448" s="13">
        <v>0.08</v>
      </c>
      <c r="H448" s="9">
        <f t="shared" si="19"/>
        <v>76.27355169782705</v>
      </c>
      <c r="I448" s="16" t="e">
        <f t="shared" si="18"/>
        <v>#REF!</v>
      </c>
      <c r="J448" s="18" t="e">
        <f t="shared" si="20"/>
        <v>#REF!</v>
      </c>
    </row>
    <row r="449" spans="1:10" ht="12.75">
      <c r="A449" s="8" t="s">
        <v>95</v>
      </c>
      <c r="B449" s="7">
        <v>13.5</v>
      </c>
      <c r="C449" s="8">
        <v>696.5</v>
      </c>
      <c r="D449" s="9">
        <f>'10'!C7</f>
        <v>47.59269235660801</v>
      </c>
      <c r="E449" s="9" t="e">
        <f>'10'!#REF!</f>
        <v>#REF!</v>
      </c>
      <c r="F449" s="8" t="s">
        <v>75</v>
      </c>
      <c r="G449" s="13">
        <v>0.08</v>
      </c>
      <c r="H449" s="9">
        <f t="shared" si="19"/>
        <v>73.7977139197942</v>
      </c>
      <c r="I449" s="16" t="e">
        <f t="shared" si="18"/>
        <v>#REF!</v>
      </c>
      <c r="J449" s="18" t="e">
        <f t="shared" si="20"/>
        <v>#REF!</v>
      </c>
    </row>
    <row r="450" spans="1:10" ht="12.75">
      <c r="A450" s="8" t="s">
        <v>95</v>
      </c>
      <c r="B450" s="7">
        <v>15</v>
      </c>
      <c r="C450" s="8">
        <v>812</v>
      </c>
      <c r="D450" s="9">
        <f>'10'!C8</f>
        <v>53.452693519442846</v>
      </c>
      <c r="E450" s="9" t="e">
        <f>'10'!#REF!</f>
        <v>#REF!</v>
      </c>
      <c r="F450" s="8" t="s">
        <v>75</v>
      </c>
      <c r="G450" s="13">
        <v>0.08</v>
      </c>
      <c r="H450" s="9">
        <f t="shared" si="19"/>
        <v>71.09471551847078</v>
      </c>
      <c r="I450" s="16" t="e">
        <f t="shared" si="18"/>
        <v>#REF!</v>
      </c>
      <c r="J450" s="18" t="e">
        <f t="shared" si="20"/>
        <v>#REF!</v>
      </c>
    </row>
    <row r="451" spans="1:10" ht="12.75">
      <c r="A451" s="8" t="s">
        <v>95</v>
      </c>
      <c r="B451" s="7">
        <v>16.5</v>
      </c>
      <c r="C451" s="8">
        <v>1045</v>
      </c>
      <c r="D451" s="9">
        <f>'10'!C9</f>
        <v>67.65985679697897</v>
      </c>
      <c r="E451" s="9" t="e">
        <f>'10'!#REF!</f>
        <v>#REF!</v>
      </c>
      <c r="F451" s="8" t="s">
        <v>75</v>
      </c>
      <c r="G451" s="13">
        <v>0.08</v>
      </c>
      <c r="H451" s="9">
        <f t="shared" si="19"/>
        <v>69.92597640261943</v>
      </c>
      <c r="I451" s="16" t="e">
        <f aca="true" t="shared" si="21" ref="I451:I514">IF(OR(D451=0,E451=0),,E451/(D451*(1+G451))-1)</f>
        <v>#REF!</v>
      </c>
      <c r="J451" s="18" t="e">
        <f t="shared" si="20"/>
        <v>#REF!</v>
      </c>
    </row>
    <row r="452" spans="1:10" ht="12.75">
      <c r="A452" s="8" t="s">
        <v>95</v>
      </c>
      <c r="B452" s="7">
        <v>18</v>
      </c>
      <c r="C452" s="8">
        <v>1245</v>
      </c>
      <c r="D452" s="9">
        <f>'10'!C10</f>
        <v>80.99745472539495</v>
      </c>
      <c r="E452" s="9" t="e">
        <f>'10'!#REF!</f>
        <v>#REF!</v>
      </c>
      <c r="F452" s="8" t="s">
        <v>75</v>
      </c>
      <c r="G452" s="13">
        <v>0.08</v>
      </c>
      <c r="H452" s="9">
        <f aca="true" t="shared" si="22" ref="H452:H515">D452*(1+G452)/C452*1000</f>
        <v>70.26285229190887</v>
      </c>
      <c r="I452" s="16" t="e">
        <f t="shared" si="21"/>
        <v>#REF!</v>
      </c>
      <c r="J452" s="18" t="e">
        <f aca="true" t="shared" si="23" ref="J452:J515">IF(OR(D452=0,E452=0),,1.43/(I452+1)-1)</f>
        <v>#REF!</v>
      </c>
    </row>
    <row r="453" spans="1:10" ht="12.75">
      <c r="A453" s="8" t="s">
        <v>95</v>
      </c>
      <c r="B453" s="7">
        <v>20</v>
      </c>
      <c r="C453" s="8">
        <v>1520</v>
      </c>
      <c r="D453" s="9">
        <f>'10'!C11</f>
        <v>97.97955448468207</v>
      </c>
      <c r="E453" s="9" t="e">
        <f>'10'!#REF!</f>
        <v>#REF!</v>
      </c>
      <c r="F453" s="8" t="s">
        <v>75</v>
      </c>
      <c r="G453" s="13">
        <v>0.08</v>
      </c>
      <c r="H453" s="9">
        <f t="shared" si="22"/>
        <v>69.61705187069515</v>
      </c>
      <c r="I453" s="16" t="e">
        <f t="shared" si="21"/>
        <v>#REF!</v>
      </c>
      <c r="J453" s="18" t="e">
        <f t="shared" si="23"/>
        <v>#REF!</v>
      </c>
    </row>
    <row r="454" spans="1:10" ht="12.75">
      <c r="A454" s="8" t="s">
        <v>95</v>
      </c>
      <c r="B454" s="7">
        <v>22</v>
      </c>
      <c r="C454" s="8">
        <v>1830</v>
      </c>
      <c r="D454" s="9">
        <f>'10'!C12</f>
        <v>109.42456900618954</v>
      </c>
      <c r="E454" s="9" t="e">
        <f>'10'!#REF!</f>
        <v>#REF!</v>
      </c>
      <c r="F454" s="8" t="s">
        <v>75</v>
      </c>
      <c r="G454" s="13">
        <v>0.08</v>
      </c>
      <c r="H454" s="9">
        <f t="shared" si="22"/>
        <v>64.57843416758728</v>
      </c>
      <c r="I454" s="16" t="e">
        <f t="shared" si="21"/>
        <v>#REF!</v>
      </c>
      <c r="J454" s="18" t="e">
        <f t="shared" si="23"/>
        <v>#REF!</v>
      </c>
    </row>
    <row r="455" spans="1:10" ht="12.75">
      <c r="A455" s="8" t="s">
        <v>95</v>
      </c>
      <c r="B455" s="7">
        <v>23.5</v>
      </c>
      <c r="C455" s="8">
        <v>2130</v>
      </c>
      <c r="D455" s="9">
        <f>'10'!C13</f>
        <v>125.79285793080365</v>
      </c>
      <c r="E455" s="9" t="e">
        <f>'10'!#REF!</f>
        <v>#REF!</v>
      </c>
      <c r="F455" s="8" t="s">
        <v>75</v>
      </c>
      <c r="G455" s="13">
        <v>0.08</v>
      </c>
      <c r="H455" s="9">
        <f t="shared" si="22"/>
        <v>63.782294162097614</v>
      </c>
      <c r="I455" s="16" t="e">
        <f t="shared" si="21"/>
        <v>#REF!</v>
      </c>
      <c r="J455" s="18" t="e">
        <f t="shared" si="23"/>
        <v>#REF!</v>
      </c>
    </row>
    <row r="456" spans="1:10" ht="12.75">
      <c r="A456" s="8" t="s">
        <v>95</v>
      </c>
      <c r="B456" s="7">
        <v>25.5</v>
      </c>
      <c r="C456" s="8">
        <v>2495</v>
      </c>
      <c r="D456" s="9">
        <f>'10'!C14</f>
        <v>147.3018125958043</v>
      </c>
      <c r="E456" s="9" t="e">
        <f>'10'!#REF!</f>
        <v>#REF!</v>
      </c>
      <c r="F456" s="8" t="s">
        <v>75</v>
      </c>
      <c r="G456" s="13">
        <v>0.08</v>
      </c>
      <c r="H456" s="9">
        <f t="shared" si="22"/>
        <v>63.76190685509766</v>
      </c>
      <c r="I456" s="16" t="e">
        <f t="shared" si="21"/>
        <v>#REF!</v>
      </c>
      <c r="J456" s="18" t="e">
        <f t="shared" si="23"/>
        <v>#REF!</v>
      </c>
    </row>
    <row r="457" spans="1:10" ht="12.75">
      <c r="A457" s="8" t="s">
        <v>95</v>
      </c>
      <c r="B457" s="7">
        <v>27</v>
      </c>
      <c r="C457" s="8">
        <v>2800</v>
      </c>
      <c r="D457" s="9">
        <f>'10'!C15</f>
        <v>163.5294365374725</v>
      </c>
      <c r="E457" s="9" t="e">
        <f>'10'!#REF!</f>
        <v>#REF!</v>
      </c>
      <c r="F457" s="8" t="s">
        <v>75</v>
      </c>
      <c r="G457" s="13">
        <v>0.08</v>
      </c>
      <c r="H457" s="9">
        <f t="shared" si="22"/>
        <v>63.07563980731082</v>
      </c>
      <c r="I457" s="16" t="e">
        <f t="shared" si="21"/>
        <v>#REF!</v>
      </c>
      <c r="J457" s="18" t="e">
        <f t="shared" si="23"/>
        <v>#REF!</v>
      </c>
    </row>
    <row r="458" spans="1:10" ht="12.75">
      <c r="A458" s="8" t="s">
        <v>95</v>
      </c>
      <c r="B458" s="7">
        <v>29</v>
      </c>
      <c r="C458" s="8">
        <v>3215</v>
      </c>
      <c r="D458" s="9">
        <f>'10'!C16</f>
        <v>186.26601287181919</v>
      </c>
      <c r="E458" s="9" t="e">
        <f>'10'!#REF!</f>
        <v>#REF!</v>
      </c>
      <c r="F458" s="8" t="s">
        <v>75</v>
      </c>
      <c r="G458" s="13">
        <v>0.08</v>
      </c>
      <c r="H458" s="9">
        <f t="shared" si="22"/>
        <v>62.57147555258623</v>
      </c>
      <c r="I458" s="16" t="e">
        <f t="shared" si="21"/>
        <v>#REF!</v>
      </c>
      <c r="J458" s="18" t="e">
        <f t="shared" si="23"/>
        <v>#REF!</v>
      </c>
    </row>
    <row r="459" spans="1:10" ht="12.75">
      <c r="A459" s="8" t="s">
        <v>95</v>
      </c>
      <c r="B459" s="7">
        <v>31</v>
      </c>
      <c r="C459" s="8">
        <v>3655</v>
      </c>
      <c r="D459" s="9">
        <f>'10'!C17</f>
        <v>213.68289682054774</v>
      </c>
      <c r="E459" s="9" t="e">
        <f>'10'!#REF!</f>
        <v>#REF!</v>
      </c>
      <c r="F459" s="8" t="s">
        <v>75</v>
      </c>
      <c r="G459" s="13">
        <v>0.08</v>
      </c>
      <c r="H459" s="9">
        <f t="shared" si="22"/>
        <v>63.14022669389646</v>
      </c>
      <c r="I459" s="16" t="e">
        <f t="shared" si="21"/>
        <v>#REF!</v>
      </c>
      <c r="J459" s="18" t="e">
        <f t="shared" si="23"/>
        <v>#REF!</v>
      </c>
    </row>
    <row r="460" spans="1:10" ht="12.75">
      <c r="A460" s="8" t="s">
        <v>95</v>
      </c>
      <c r="B460" s="7">
        <v>33</v>
      </c>
      <c r="C460" s="8">
        <v>4155</v>
      </c>
      <c r="D460" s="9">
        <f>'10'!C18</f>
        <v>240.7928753519399</v>
      </c>
      <c r="E460" s="9" t="e">
        <f>'10'!#REF!</f>
        <v>#REF!</v>
      </c>
      <c r="F460" s="8" t="s">
        <v>75</v>
      </c>
      <c r="G460" s="13">
        <v>0.08</v>
      </c>
      <c r="H460" s="9">
        <f t="shared" si="22"/>
        <v>62.58876182433096</v>
      </c>
      <c r="I460" s="16" t="e">
        <f t="shared" si="21"/>
        <v>#REF!</v>
      </c>
      <c r="J460" s="18" t="e">
        <f t="shared" si="23"/>
        <v>#REF!</v>
      </c>
    </row>
    <row r="461" spans="1:10" ht="12.75">
      <c r="A461" s="8" t="s">
        <v>95</v>
      </c>
      <c r="B461" s="7">
        <v>34.5</v>
      </c>
      <c r="C461" s="8">
        <v>4550</v>
      </c>
      <c r="D461" s="9">
        <f>'10'!C19</f>
        <v>263.9514466351243</v>
      </c>
      <c r="E461" s="9" t="e">
        <f>'10'!#REF!</f>
        <v>#REF!</v>
      </c>
      <c r="F461" s="8" t="s">
        <v>75</v>
      </c>
      <c r="G461" s="13">
        <v>0.08</v>
      </c>
      <c r="H461" s="9">
        <f t="shared" si="22"/>
        <v>62.65221150899654</v>
      </c>
      <c r="I461" s="16" t="e">
        <f t="shared" si="21"/>
        <v>#REF!</v>
      </c>
      <c r="J461" s="18" t="e">
        <f t="shared" si="23"/>
        <v>#REF!</v>
      </c>
    </row>
    <row r="462" spans="1:10" ht="12.75">
      <c r="A462" s="8" t="s">
        <v>95</v>
      </c>
      <c r="B462" s="7">
        <v>36.5</v>
      </c>
      <c r="C462" s="8">
        <v>4965</v>
      </c>
      <c r="D462" s="9">
        <f>'10'!C20</f>
        <v>285.0384063512873</v>
      </c>
      <c r="E462" s="9" t="e">
        <f>'10'!#REF!</f>
        <v>#REF!</v>
      </c>
      <c r="F462" s="8" t="s">
        <v>75</v>
      </c>
      <c r="G462" s="13">
        <v>0.08</v>
      </c>
      <c r="H462" s="9">
        <f t="shared" si="22"/>
        <v>62.00231195556702</v>
      </c>
      <c r="I462" s="16" t="e">
        <f t="shared" si="21"/>
        <v>#REF!</v>
      </c>
      <c r="J462" s="18" t="e">
        <f t="shared" si="23"/>
        <v>#REF!</v>
      </c>
    </row>
    <row r="463" spans="1:10" ht="12.75">
      <c r="A463" s="8" t="s">
        <v>95</v>
      </c>
      <c r="B463" s="7">
        <v>38</v>
      </c>
      <c r="C463" s="8">
        <v>5510</v>
      </c>
      <c r="D463" s="9">
        <f>'10'!C21</f>
        <v>316.1893062109434</v>
      </c>
      <c r="E463" s="9" t="e">
        <f>'10'!#REF!</f>
        <v>#REF!</v>
      </c>
      <c r="F463" s="8" t="s">
        <v>75</v>
      </c>
      <c r="G463" s="13">
        <v>0.08</v>
      </c>
      <c r="H463" s="9">
        <f t="shared" si="22"/>
        <v>61.97539940250797</v>
      </c>
      <c r="I463" s="16" t="e">
        <f t="shared" si="21"/>
        <v>#REF!</v>
      </c>
      <c r="J463" s="18" t="e">
        <f t="shared" si="23"/>
        <v>#REF!</v>
      </c>
    </row>
    <row r="464" spans="1:10" ht="12.75">
      <c r="A464" s="8" t="s">
        <v>95</v>
      </c>
      <c r="B464" s="7">
        <v>39.5</v>
      </c>
      <c r="C464" s="8">
        <v>6080</v>
      </c>
      <c r="D464" s="9">
        <f>'10'!C22</f>
        <v>348.33764867694316</v>
      </c>
      <c r="E464" s="9" t="e">
        <f>'10'!#REF!</f>
        <v>#REF!</v>
      </c>
      <c r="F464" s="8" t="s">
        <v>75</v>
      </c>
      <c r="G464" s="13">
        <v>0.08</v>
      </c>
      <c r="H464" s="9">
        <f t="shared" si="22"/>
        <v>61.87576654129912</v>
      </c>
      <c r="I464" s="16" t="e">
        <f t="shared" si="21"/>
        <v>#REF!</v>
      </c>
      <c r="J464" s="18" t="e">
        <f t="shared" si="23"/>
        <v>#REF!</v>
      </c>
    </row>
    <row r="465" spans="1:10" ht="12.75">
      <c r="A465" s="8" t="s">
        <v>95</v>
      </c>
      <c r="B465" s="7">
        <v>42</v>
      </c>
      <c r="C465" s="8">
        <v>6750</v>
      </c>
      <c r="D465" s="9">
        <f>'10'!C23</f>
        <v>386.8542785526757</v>
      </c>
      <c r="E465" s="9" t="e">
        <f>'10'!#REF!</f>
        <v>#REF!</v>
      </c>
      <c r="F465" s="8" t="s">
        <v>75</v>
      </c>
      <c r="G465" s="13">
        <v>0.08</v>
      </c>
      <c r="H465" s="9">
        <f t="shared" si="22"/>
        <v>61.896684568428114</v>
      </c>
      <c r="I465" s="16" t="e">
        <f t="shared" si="21"/>
        <v>#REF!</v>
      </c>
      <c r="J465" s="18" t="e">
        <f t="shared" si="23"/>
        <v>#REF!</v>
      </c>
    </row>
    <row r="466" spans="1:10" ht="12.75">
      <c r="A466" s="8" t="s">
        <v>95</v>
      </c>
      <c r="B466" s="7">
        <v>43</v>
      </c>
      <c r="C466" s="8">
        <v>7120</v>
      </c>
      <c r="D466" s="9">
        <f>'10'!C24</f>
        <v>406.764767502382</v>
      </c>
      <c r="E466" s="9" t="e">
        <f>'10'!#REF!</f>
        <v>#REF!</v>
      </c>
      <c r="F466" s="8" t="s">
        <v>75</v>
      </c>
      <c r="G466" s="13">
        <v>0.08</v>
      </c>
      <c r="H466" s="9">
        <f t="shared" si="22"/>
        <v>61.70027372227143</v>
      </c>
      <c r="I466" s="16" t="e">
        <f t="shared" si="21"/>
        <v>#REF!</v>
      </c>
      <c r="J466" s="18" t="e">
        <f t="shared" si="23"/>
        <v>#REF!</v>
      </c>
    </row>
    <row r="467" spans="1:10" ht="12.75">
      <c r="A467" s="8" t="s">
        <v>95</v>
      </c>
      <c r="B467" s="7">
        <v>44.5</v>
      </c>
      <c r="C467" s="8">
        <v>7770</v>
      </c>
      <c r="D467" s="9">
        <f>'10'!C25</f>
        <v>443.5422666798744</v>
      </c>
      <c r="E467" s="9" t="e">
        <f>'10'!#REF!</f>
        <v>#REF!</v>
      </c>
      <c r="F467" s="8" t="s">
        <v>75</v>
      </c>
      <c r="G467" s="13">
        <v>0.08</v>
      </c>
      <c r="H467" s="9">
        <f t="shared" si="22"/>
        <v>61.65066255009838</v>
      </c>
      <c r="I467" s="16" t="e">
        <f t="shared" si="21"/>
        <v>#REF!</v>
      </c>
      <c r="J467" s="18" t="e">
        <f t="shared" si="23"/>
        <v>#REF!</v>
      </c>
    </row>
    <row r="468" spans="1:10" ht="12.75">
      <c r="A468" s="8" t="s">
        <v>95</v>
      </c>
      <c r="B468" s="7">
        <v>46.5</v>
      </c>
      <c r="C468" s="8">
        <v>8400</v>
      </c>
      <c r="D468" s="9">
        <f>'10'!C26</f>
        <v>461.6880494798958</v>
      </c>
      <c r="E468" s="9" t="e">
        <f>'10'!#REF!</f>
        <v>#REF!</v>
      </c>
      <c r="F468" s="8" t="s">
        <v>75</v>
      </c>
      <c r="G468" s="13">
        <v>0.08</v>
      </c>
      <c r="H468" s="9">
        <f t="shared" si="22"/>
        <v>59.35989207598661</v>
      </c>
      <c r="I468" s="16" t="e">
        <f t="shared" si="21"/>
        <v>#REF!</v>
      </c>
      <c r="J468" s="18" t="e">
        <f t="shared" si="23"/>
        <v>#REF!</v>
      </c>
    </row>
    <row r="469" spans="1:10" ht="12.75">
      <c r="A469" s="8" t="s">
        <v>95</v>
      </c>
      <c r="B469" s="7">
        <v>48.5</v>
      </c>
      <c r="C469" s="8">
        <v>9155</v>
      </c>
      <c r="D469" s="9">
        <f>'10'!C27</f>
        <v>499.3095385550633</v>
      </c>
      <c r="E469" s="9" t="e">
        <f>'10'!#REF!</f>
        <v>#REF!</v>
      </c>
      <c r="F469" s="8" t="s">
        <v>75</v>
      </c>
      <c r="G469" s="13">
        <v>0.08</v>
      </c>
      <c r="H469" s="9">
        <f t="shared" si="22"/>
        <v>58.90270908131823</v>
      </c>
      <c r="I469" s="16" t="e">
        <f t="shared" si="21"/>
        <v>#REF!</v>
      </c>
      <c r="J469" s="18" t="e">
        <f t="shared" si="23"/>
        <v>#REF!</v>
      </c>
    </row>
    <row r="470" spans="1:10" ht="12.75">
      <c r="A470" s="8" t="s">
        <v>95</v>
      </c>
      <c r="B470" s="7">
        <v>50.5</v>
      </c>
      <c r="C470" s="8">
        <v>9940</v>
      </c>
      <c r="D470" s="9">
        <f>'10'!C28</f>
        <v>526.9310261153496</v>
      </c>
      <c r="E470" s="9" t="e">
        <f>'10'!#REF!</f>
        <v>#REF!</v>
      </c>
      <c r="F470" s="8" t="s">
        <v>75</v>
      </c>
      <c r="G470" s="13">
        <v>0.08</v>
      </c>
      <c r="H470" s="9">
        <f t="shared" si="22"/>
        <v>57.2520631996557</v>
      </c>
      <c r="I470" s="16" t="e">
        <f t="shared" si="21"/>
        <v>#REF!</v>
      </c>
      <c r="J470" s="18" t="e">
        <f t="shared" si="23"/>
        <v>#REF!</v>
      </c>
    </row>
    <row r="471" spans="1:10" ht="12.75">
      <c r="A471" s="8" t="s">
        <v>95</v>
      </c>
      <c r="B471" s="7">
        <v>53.5</v>
      </c>
      <c r="C471" s="8">
        <v>11150</v>
      </c>
      <c r="D471" s="9">
        <f>'10'!C29</f>
        <v>586.0614698555181</v>
      </c>
      <c r="E471" s="9" t="e">
        <f>'10'!#REF!</f>
        <v>#REF!</v>
      </c>
      <c r="F471" s="8" t="s">
        <v>75</v>
      </c>
      <c r="G471" s="13">
        <v>0.08</v>
      </c>
      <c r="H471" s="9">
        <f t="shared" si="22"/>
        <v>56.76649214744032</v>
      </c>
      <c r="I471" s="16" t="e">
        <f t="shared" si="21"/>
        <v>#REF!</v>
      </c>
      <c r="J471" s="18" t="e">
        <f t="shared" si="23"/>
        <v>#REF!</v>
      </c>
    </row>
    <row r="472" spans="1:10" ht="12.75">
      <c r="A472" s="8" t="s">
        <v>95</v>
      </c>
      <c r="B472" s="7">
        <v>56</v>
      </c>
      <c r="C472" s="8">
        <v>12050</v>
      </c>
      <c r="D472" s="9">
        <f>'10'!C30</f>
        <v>631.4578961698774</v>
      </c>
      <c r="E472" s="9" t="e">
        <f>'10'!#REF!</f>
        <v>#REF!</v>
      </c>
      <c r="F472" s="8" t="s">
        <v>75</v>
      </c>
      <c r="G472" s="13">
        <v>0.08</v>
      </c>
      <c r="H472" s="9">
        <f t="shared" si="22"/>
        <v>56.59539650319233</v>
      </c>
      <c r="I472" s="16" t="e">
        <f t="shared" si="21"/>
        <v>#REF!</v>
      </c>
      <c r="J472" s="18" t="e">
        <f t="shared" si="23"/>
        <v>#REF!</v>
      </c>
    </row>
    <row r="473" spans="1:10" ht="12.75">
      <c r="A473" s="8" t="s">
        <v>95</v>
      </c>
      <c r="B473" s="7">
        <v>58.5</v>
      </c>
      <c r="C473" s="8">
        <v>13000</v>
      </c>
      <c r="D473" s="9">
        <f>'10'!C31</f>
        <v>667.5192827069176</v>
      </c>
      <c r="E473" s="9" t="e">
        <f>'10'!#REF!</f>
        <v>#REF!</v>
      </c>
      <c r="F473" s="8" t="s">
        <v>75</v>
      </c>
      <c r="G473" s="13">
        <v>0.08</v>
      </c>
      <c r="H473" s="9">
        <f t="shared" si="22"/>
        <v>55.455448101805466</v>
      </c>
      <c r="I473" s="16" t="e">
        <f t="shared" si="21"/>
        <v>#REF!</v>
      </c>
      <c r="J473" s="18" t="e">
        <f t="shared" si="23"/>
        <v>#REF!</v>
      </c>
    </row>
    <row r="474" spans="1:10" ht="12.75">
      <c r="A474" s="8" t="s">
        <v>95</v>
      </c>
      <c r="B474" s="7">
        <v>60.5</v>
      </c>
      <c r="C474" s="8">
        <v>14250</v>
      </c>
      <c r="D474" s="9">
        <f>'10'!C32</f>
        <v>728.9003661742203</v>
      </c>
      <c r="E474" s="9" t="e">
        <f>'10'!#REF!</f>
        <v>#REF!</v>
      </c>
      <c r="F474" s="8" t="s">
        <v>75</v>
      </c>
      <c r="G474" s="13">
        <v>0.08</v>
      </c>
      <c r="H474" s="9">
        <f t="shared" si="22"/>
        <v>55.24297512057249</v>
      </c>
      <c r="I474" s="16" t="e">
        <f t="shared" si="21"/>
        <v>#REF!</v>
      </c>
      <c r="J474" s="18" t="e">
        <f t="shared" si="23"/>
        <v>#REF!</v>
      </c>
    </row>
    <row r="475" spans="1:10" ht="12.75">
      <c r="A475" s="8" t="s">
        <v>95</v>
      </c>
      <c r="B475" s="7">
        <v>63</v>
      </c>
      <c r="C475" s="8">
        <v>15200</v>
      </c>
      <c r="D475" s="9">
        <f>'10'!C33</f>
        <v>773.6574062024621</v>
      </c>
      <c r="E475" s="9" t="e">
        <f>'10'!#REF!</f>
        <v>#REF!</v>
      </c>
      <c r="F475" s="8" t="s">
        <v>75</v>
      </c>
      <c r="G475" s="13">
        <v>0.08</v>
      </c>
      <c r="H475" s="9">
        <f t="shared" si="22"/>
        <v>54.97039465122757</v>
      </c>
      <c r="I475" s="16" t="e">
        <f t="shared" si="21"/>
        <v>#REF!</v>
      </c>
      <c r="J475" s="18" t="e">
        <f t="shared" si="23"/>
        <v>#REF!</v>
      </c>
    </row>
    <row r="476" spans="1:10" ht="12.75">
      <c r="A476" s="8" t="s">
        <v>95</v>
      </c>
      <c r="B476" s="7">
        <v>65</v>
      </c>
      <c r="C476" s="8">
        <v>16100</v>
      </c>
      <c r="D476" s="9">
        <f>'10'!C34</f>
        <v>812.0205833695262</v>
      </c>
      <c r="E476" s="9" t="e">
        <f>'10'!#REF!</f>
        <v>#REF!</v>
      </c>
      <c r="F476" s="8" t="s">
        <v>75</v>
      </c>
      <c r="G476" s="13">
        <v>0.08</v>
      </c>
      <c r="H476" s="9">
        <f t="shared" si="22"/>
        <v>54.470945965160766</v>
      </c>
      <c r="I476" s="16" t="e">
        <f t="shared" si="21"/>
        <v>#REF!</v>
      </c>
      <c r="J476" s="18" t="e">
        <f t="shared" si="23"/>
        <v>#REF!</v>
      </c>
    </row>
    <row r="477" spans="1:10" ht="12.75">
      <c r="A477" s="8" t="s">
        <v>95</v>
      </c>
      <c r="B477" s="7">
        <v>68</v>
      </c>
      <c r="C477" s="8">
        <v>17700</v>
      </c>
      <c r="D477" s="9" t="e">
        <f>'10'!#REF!</f>
        <v>#REF!</v>
      </c>
      <c r="E477" s="9" t="e">
        <f>'10'!#REF!</f>
        <v>#REF!</v>
      </c>
      <c r="F477" s="8" t="s">
        <v>75</v>
      </c>
      <c r="G477" s="13">
        <v>0.08</v>
      </c>
      <c r="H477" s="9" t="e">
        <f t="shared" si="22"/>
        <v>#REF!</v>
      </c>
      <c r="I477" s="16" t="e">
        <f t="shared" si="21"/>
        <v>#REF!</v>
      </c>
      <c r="J477" s="18" t="e">
        <f t="shared" si="23"/>
        <v>#REF!</v>
      </c>
    </row>
    <row r="478" spans="1:10" ht="12.75">
      <c r="A478" s="8" t="s">
        <v>95</v>
      </c>
      <c r="B478" s="7">
        <v>72</v>
      </c>
      <c r="C478" s="8">
        <v>19800</v>
      </c>
      <c r="D478" s="9" t="e">
        <f>'10'!#REF!</f>
        <v>#REF!</v>
      </c>
      <c r="E478" s="9" t="e">
        <f>'10'!#REF!</f>
        <v>#REF!</v>
      </c>
      <c r="F478" s="8" t="s">
        <v>75</v>
      </c>
      <c r="G478" s="13">
        <v>0.08</v>
      </c>
      <c r="H478" s="9" t="e">
        <f t="shared" si="22"/>
        <v>#REF!</v>
      </c>
      <c r="I478" s="16" t="e">
        <f t="shared" si="21"/>
        <v>#REF!</v>
      </c>
      <c r="J478" s="18" t="e">
        <f t="shared" si="23"/>
        <v>#REF!</v>
      </c>
    </row>
    <row r="479" spans="1:10" ht="12.75">
      <c r="A479" s="8" t="s">
        <v>96</v>
      </c>
      <c r="B479" s="7">
        <v>8.6</v>
      </c>
      <c r="C479" s="8">
        <v>328</v>
      </c>
      <c r="D479" s="9" t="e">
        <f>'11'!#REF!</f>
        <v>#REF!</v>
      </c>
      <c r="E479" s="9" t="e">
        <f>'11'!#REF!</f>
        <v>#REF!</v>
      </c>
      <c r="F479" s="8" t="s">
        <v>73</v>
      </c>
      <c r="G479" s="13">
        <v>0.08</v>
      </c>
      <c r="H479" s="9" t="e">
        <f t="shared" si="22"/>
        <v>#REF!</v>
      </c>
      <c r="I479" s="16" t="e">
        <f t="shared" si="21"/>
        <v>#REF!</v>
      </c>
      <c r="J479" s="18" t="e">
        <f t="shared" si="23"/>
        <v>#REF!</v>
      </c>
    </row>
    <row r="480" spans="1:10" ht="12.75">
      <c r="A480" s="8" t="s">
        <v>96</v>
      </c>
      <c r="B480" s="7">
        <v>10.5</v>
      </c>
      <c r="C480" s="8">
        <v>482</v>
      </c>
      <c r="D480" s="9" t="e">
        <f>'11'!#REF!</f>
        <v>#REF!</v>
      </c>
      <c r="E480" s="9" t="e">
        <f>'11'!#REF!</f>
        <v>#REF!</v>
      </c>
      <c r="F480" s="8" t="s">
        <v>73</v>
      </c>
      <c r="G480" s="13">
        <v>0.08</v>
      </c>
      <c r="H480" s="9" t="e">
        <f t="shared" si="22"/>
        <v>#REF!</v>
      </c>
      <c r="I480" s="16" t="e">
        <f t="shared" si="21"/>
        <v>#REF!</v>
      </c>
      <c r="J480" s="18" t="e">
        <f t="shared" si="23"/>
        <v>#REF!</v>
      </c>
    </row>
    <row r="481" spans="1:10" ht="12.75">
      <c r="A481" s="8" t="s">
        <v>96</v>
      </c>
      <c r="B481" s="7">
        <v>13</v>
      </c>
      <c r="C481" s="8">
        <v>733</v>
      </c>
      <c r="D481" s="9">
        <f>'11'!C6</f>
        <v>62.864704960190856</v>
      </c>
      <c r="E481" s="9" t="e">
        <f>'11'!#REF!</f>
        <v>#REF!</v>
      </c>
      <c r="F481" s="8" t="s">
        <v>73</v>
      </c>
      <c r="G481" s="13">
        <v>0.08</v>
      </c>
      <c r="H481" s="9">
        <f t="shared" si="22"/>
        <v>92.62466760846674</v>
      </c>
      <c r="I481" s="16" t="e">
        <f t="shared" si="21"/>
        <v>#REF!</v>
      </c>
      <c r="J481" s="18" t="e">
        <f t="shared" si="23"/>
        <v>#REF!</v>
      </c>
    </row>
    <row r="482" spans="1:10" ht="12.75">
      <c r="A482" s="8" t="s">
        <v>96</v>
      </c>
      <c r="B482" s="7">
        <v>14.5</v>
      </c>
      <c r="C482" s="8">
        <v>906</v>
      </c>
      <c r="D482" s="9">
        <f>'11'!C7</f>
        <v>72.24522187842962</v>
      </c>
      <c r="E482" s="9" t="e">
        <f>'11'!#REF!</f>
        <v>#REF!</v>
      </c>
      <c r="F482" s="8" t="s">
        <v>73</v>
      </c>
      <c r="G482" s="13">
        <v>0.08</v>
      </c>
      <c r="H482" s="9">
        <f t="shared" si="22"/>
        <v>86.12013204051212</v>
      </c>
      <c r="I482" s="16" t="e">
        <f t="shared" si="21"/>
        <v>#REF!</v>
      </c>
      <c r="J482" s="18" t="e">
        <f t="shared" si="23"/>
        <v>#REF!</v>
      </c>
    </row>
    <row r="483" spans="1:10" ht="12.75">
      <c r="A483" s="8" t="s">
        <v>96</v>
      </c>
      <c r="B483" s="7">
        <v>16</v>
      </c>
      <c r="C483" s="8">
        <v>1145</v>
      </c>
      <c r="D483" s="9">
        <f>'11'!C8</f>
        <v>87.40369382607096</v>
      </c>
      <c r="E483" s="9" t="e">
        <f>'11'!#REF!</f>
        <v>#REF!</v>
      </c>
      <c r="F483" s="8" t="s">
        <v>73</v>
      </c>
      <c r="G483" s="13">
        <v>0.08</v>
      </c>
      <c r="H483" s="9">
        <f t="shared" si="22"/>
        <v>82.44191208048615</v>
      </c>
      <c r="I483" s="16" t="e">
        <f t="shared" si="21"/>
        <v>#REF!</v>
      </c>
      <c r="J483" s="18" t="e">
        <f t="shared" si="23"/>
        <v>#REF!</v>
      </c>
    </row>
    <row r="484" spans="1:10" ht="12.75">
      <c r="A484" s="8" t="s">
        <v>96</v>
      </c>
      <c r="B484" s="7">
        <v>17.5</v>
      </c>
      <c r="C484" s="8">
        <v>1360</v>
      </c>
      <c r="D484" s="9">
        <f>'11'!C9</f>
        <v>97.35230704216464</v>
      </c>
      <c r="E484" s="9" t="e">
        <f>'11'!#REF!</f>
        <v>#REF!</v>
      </c>
      <c r="F484" s="8" t="s">
        <v>73</v>
      </c>
      <c r="G484" s="13">
        <v>0.08</v>
      </c>
      <c r="H484" s="9">
        <f t="shared" si="22"/>
        <v>77.30918500407192</v>
      </c>
      <c r="I484" s="16" t="e">
        <f t="shared" si="21"/>
        <v>#REF!</v>
      </c>
      <c r="J484" s="18" t="e">
        <f t="shared" si="23"/>
        <v>#REF!</v>
      </c>
    </row>
    <row r="485" spans="1:10" ht="12.75">
      <c r="A485" s="8" t="s">
        <v>96</v>
      </c>
      <c r="B485" s="7">
        <v>19.5</v>
      </c>
      <c r="C485" s="8">
        <v>1630</v>
      </c>
      <c r="D485" s="9">
        <f>'11'!C10</f>
        <v>110.72335405265268</v>
      </c>
      <c r="E485" s="9" t="e">
        <f>'11'!#REF!</f>
        <v>#REF!</v>
      </c>
      <c r="F485" s="8" t="s">
        <v>73</v>
      </c>
      <c r="G485" s="13">
        <v>0.08</v>
      </c>
      <c r="H485" s="9">
        <f t="shared" si="22"/>
        <v>73.36271311464104</v>
      </c>
      <c r="I485" s="16" t="e">
        <f t="shared" si="21"/>
        <v>#REF!</v>
      </c>
      <c r="J485" s="18" t="e">
        <f t="shared" si="23"/>
        <v>#REF!</v>
      </c>
    </row>
    <row r="486" spans="1:10" ht="12.75">
      <c r="A486" s="8" t="s">
        <v>96</v>
      </c>
      <c r="B486" s="7">
        <v>21</v>
      </c>
      <c r="C486" s="8">
        <v>1950</v>
      </c>
      <c r="D486" s="9">
        <f>'11'!C11</f>
        <v>127.36441877762273</v>
      </c>
      <c r="E486" s="9" t="e">
        <f>'11'!#REF!</f>
        <v>#REF!</v>
      </c>
      <c r="F486" s="8" t="s">
        <v>73</v>
      </c>
      <c r="G486" s="13">
        <v>0.08</v>
      </c>
      <c r="H486" s="9">
        <f t="shared" si="22"/>
        <v>70.5402934768372</v>
      </c>
      <c r="I486" s="16" t="e">
        <f t="shared" si="21"/>
        <v>#REF!</v>
      </c>
      <c r="J486" s="18" t="e">
        <f t="shared" si="23"/>
        <v>#REF!</v>
      </c>
    </row>
    <row r="487" spans="1:10" ht="12.75">
      <c r="A487" s="8" t="s">
        <v>96</v>
      </c>
      <c r="B487" s="7">
        <v>23</v>
      </c>
      <c r="C487" s="8">
        <v>2290</v>
      </c>
      <c r="D487" s="9">
        <f>'11'!C12</f>
        <v>146.8459649918675</v>
      </c>
      <c r="E487" s="9" t="e">
        <f>'11'!#REF!</f>
        <v>#REF!</v>
      </c>
      <c r="F487" s="8" t="s">
        <v>73</v>
      </c>
      <c r="G487" s="13">
        <v>0.08</v>
      </c>
      <c r="H487" s="9">
        <f t="shared" si="22"/>
        <v>69.25486558568424</v>
      </c>
      <c r="I487" s="16" t="e">
        <f t="shared" si="21"/>
        <v>#REF!</v>
      </c>
      <c r="J487" s="18" t="e">
        <f t="shared" si="23"/>
        <v>#REF!</v>
      </c>
    </row>
    <row r="488" spans="1:10" ht="12.75">
      <c r="A488" s="8" t="s">
        <v>96</v>
      </c>
      <c r="B488" s="7">
        <v>25</v>
      </c>
      <c r="C488" s="8">
        <v>2660</v>
      </c>
      <c r="D488" s="9">
        <f>'11'!C13</f>
        <v>165.02504652322526</v>
      </c>
      <c r="E488" s="9" t="e">
        <f>'11'!#REF!</f>
        <v>#REF!</v>
      </c>
      <c r="F488" s="8" t="s">
        <v>73</v>
      </c>
      <c r="G488" s="13">
        <v>0.08</v>
      </c>
      <c r="H488" s="9">
        <f t="shared" si="22"/>
        <v>67.00265046807642</v>
      </c>
      <c r="I488" s="16" t="e">
        <f t="shared" si="21"/>
        <v>#REF!</v>
      </c>
      <c r="J488" s="18" t="e">
        <f t="shared" si="23"/>
        <v>#REF!</v>
      </c>
    </row>
    <row r="489" spans="1:10" ht="12.75">
      <c r="A489" s="8" t="s">
        <v>96</v>
      </c>
      <c r="B489" s="7">
        <v>26.5</v>
      </c>
      <c r="C489" s="8">
        <v>2975</v>
      </c>
      <c r="D489" s="9">
        <f>'11'!C14</f>
        <v>179.98953436916008</v>
      </c>
      <c r="E489" s="9" t="e">
        <f>'11'!#REF!</f>
        <v>#REF!</v>
      </c>
      <c r="F489" s="8" t="s">
        <v>73</v>
      </c>
      <c r="G489" s="13">
        <v>0.08</v>
      </c>
      <c r="H489" s="9">
        <f t="shared" si="22"/>
        <v>65.34073852729173</v>
      </c>
      <c r="I489" s="16" t="e">
        <f t="shared" si="21"/>
        <v>#REF!</v>
      </c>
      <c r="J489" s="18" t="e">
        <f t="shared" si="23"/>
        <v>#REF!</v>
      </c>
    </row>
    <row r="490" spans="1:10" ht="12.75">
      <c r="A490" s="8" t="s">
        <v>96</v>
      </c>
      <c r="B490" s="7">
        <v>28</v>
      </c>
      <c r="C490" s="8">
        <v>3395</v>
      </c>
      <c r="D490" s="9">
        <f>'11'!C15</f>
        <v>204.77793136580584</v>
      </c>
      <c r="E490" s="9" t="e">
        <f>'11'!#REF!</f>
        <v>#REF!</v>
      </c>
      <c r="F490" s="8" t="s">
        <v>73</v>
      </c>
      <c r="G490" s="13">
        <v>0.08</v>
      </c>
      <c r="H490" s="9">
        <f t="shared" si="22"/>
        <v>65.14290600149347</v>
      </c>
      <c r="I490" s="16" t="e">
        <f t="shared" si="21"/>
        <v>#REF!</v>
      </c>
      <c r="J490" s="18" t="e">
        <f t="shared" si="23"/>
        <v>#REF!</v>
      </c>
    </row>
    <row r="491" spans="1:10" ht="12.75">
      <c r="A491" s="8" t="s">
        <v>96</v>
      </c>
      <c r="B491" s="7">
        <v>30</v>
      </c>
      <c r="C491" s="8">
        <v>3890</v>
      </c>
      <c r="D491" s="9">
        <f>'11'!C16</f>
        <v>232.78092204787444</v>
      </c>
      <c r="E491" s="9" t="e">
        <f>'11'!#REF!</f>
        <v>#REF!</v>
      </c>
      <c r="F491" s="8" t="s">
        <v>73</v>
      </c>
      <c r="G491" s="13">
        <v>0.08</v>
      </c>
      <c r="H491" s="9">
        <f t="shared" si="22"/>
        <v>64.62812231663352</v>
      </c>
      <c r="I491" s="16" t="e">
        <f t="shared" si="21"/>
        <v>#REF!</v>
      </c>
      <c r="J491" s="18" t="e">
        <f t="shared" si="23"/>
        <v>#REF!</v>
      </c>
    </row>
    <row r="492" spans="1:10" ht="12.75">
      <c r="A492" s="8" t="s">
        <v>96</v>
      </c>
      <c r="B492" s="7">
        <v>32.5</v>
      </c>
      <c r="C492" s="8">
        <v>4445</v>
      </c>
      <c r="D492" s="9">
        <f>'11'!C17</f>
        <v>258.7813121505608</v>
      </c>
      <c r="E492" s="9" t="e">
        <f>'11'!#REF!</f>
        <v>#REF!</v>
      </c>
      <c r="F492" s="8" t="s">
        <v>73</v>
      </c>
      <c r="G492" s="13">
        <v>0.08</v>
      </c>
      <c r="H492" s="9">
        <f t="shared" si="22"/>
        <v>62.875999352667186</v>
      </c>
      <c r="I492" s="16" t="e">
        <f t="shared" si="21"/>
        <v>#REF!</v>
      </c>
      <c r="J492" s="18" t="e">
        <f t="shared" si="23"/>
        <v>#REF!</v>
      </c>
    </row>
    <row r="493" spans="1:10" ht="12.75">
      <c r="A493" s="8" t="s">
        <v>96</v>
      </c>
      <c r="B493" s="7">
        <v>35.5</v>
      </c>
      <c r="C493" s="8">
        <v>5290</v>
      </c>
      <c r="D493" s="9">
        <f>'11'!C18</f>
        <v>307.0056511602453</v>
      </c>
      <c r="E493" s="9" t="e">
        <f>'11'!#REF!</f>
        <v>#REF!</v>
      </c>
      <c r="F493" s="8" t="s">
        <v>73</v>
      </c>
      <c r="G493" s="13">
        <v>0.08</v>
      </c>
      <c r="H493" s="9">
        <f t="shared" si="22"/>
        <v>62.67790231626937</v>
      </c>
      <c r="I493" s="16" t="e">
        <f t="shared" si="21"/>
        <v>#REF!</v>
      </c>
      <c r="J493" s="18" t="e">
        <f t="shared" si="23"/>
        <v>#REF!</v>
      </c>
    </row>
    <row r="494" spans="1:10" ht="12.75">
      <c r="A494" s="8" t="s">
        <v>96</v>
      </c>
      <c r="B494" s="7">
        <v>36.5</v>
      </c>
      <c r="C494" s="8">
        <v>5895</v>
      </c>
      <c r="D494" s="9">
        <f>'11'!C19</f>
        <v>341.78151253060935</v>
      </c>
      <c r="E494" s="9" t="e">
        <f>'11'!#REF!</f>
        <v>#REF!</v>
      </c>
      <c r="F494" s="8" t="s">
        <v>73</v>
      </c>
      <c r="G494" s="13">
        <v>0.08</v>
      </c>
      <c r="H494" s="9">
        <f t="shared" si="22"/>
        <v>62.61646031095133</v>
      </c>
      <c r="I494" s="16" t="e">
        <f t="shared" si="21"/>
        <v>#REF!</v>
      </c>
      <c r="J494" s="18" t="e">
        <f t="shared" si="23"/>
        <v>#REF!</v>
      </c>
    </row>
    <row r="495" spans="1:10" ht="12.75">
      <c r="A495" s="8" t="s">
        <v>96</v>
      </c>
      <c r="B495" s="7">
        <v>39</v>
      </c>
      <c r="C495" s="8">
        <v>6530</v>
      </c>
      <c r="D495" s="9">
        <f>'11'!C20</f>
        <v>370.1727431025082</v>
      </c>
      <c r="E495" s="9" t="e">
        <f>'11'!#REF!</f>
        <v>#REF!</v>
      </c>
      <c r="F495" s="8" t="s">
        <v>73</v>
      </c>
      <c r="G495" s="13">
        <v>0.08</v>
      </c>
      <c r="H495" s="9">
        <f t="shared" si="22"/>
        <v>61.22305705217594</v>
      </c>
      <c r="I495" s="16" t="e">
        <f t="shared" si="21"/>
        <v>#REF!</v>
      </c>
      <c r="J495" s="18" t="e">
        <f t="shared" si="23"/>
        <v>#REF!</v>
      </c>
    </row>
    <row r="496" spans="1:10" ht="12.75">
      <c r="A496" s="8" t="s">
        <v>96</v>
      </c>
      <c r="B496" s="7">
        <v>41</v>
      </c>
      <c r="C496" s="8">
        <v>7265</v>
      </c>
      <c r="D496" s="9">
        <f>'11'!C21</f>
        <v>412.28413773068337</v>
      </c>
      <c r="E496" s="9" t="e">
        <f>'11'!#REF!</f>
        <v>#REF!</v>
      </c>
      <c r="F496" s="8" t="s">
        <v>73</v>
      </c>
      <c r="G496" s="13">
        <v>0.08</v>
      </c>
      <c r="H496" s="9">
        <f t="shared" si="22"/>
        <v>61.289314349502824</v>
      </c>
      <c r="I496" s="16" t="e">
        <f t="shared" si="21"/>
        <v>#REF!</v>
      </c>
      <c r="J496" s="18" t="e">
        <f t="shared" si="23"/>
        <v>#REF!</v>
      </c>
    </row>
    <row r="497" spans="1:10" ht="12.75">
      <c r="A497" s="8" t="s">
        <v>96</v>
      </c>
      <c r="B497" s="7">
        <v>42</v>
      </c>
      <c r="C497" s="8">
        <v>7965</v>
      </c>
      <c r="D497" s="9">
        <f>'11'!C22</f>
        <v>434.69826712955074</v>
      </c>
      <c r="E497" s="9" t="e">
        <f>'11'!#REF!</f>
        <v>#REF!</v>
      </c>
      <c r="F497" s="8" t="s">
        <v>73</v>
      </c>
      <c r="G497" s="13">
        <v>0.08</v>
      </c>
      <c r="H497" s="9">
        <f t="shared" si="22"/>
        <v>58.94213791587129</v>
      </c>
      <c r="I497" s="16" t="e">
        <f t="shared" si="21"/>
        <v>#REF!</v>
      </c>
      <c r="J497" s="18" t="e">
        <f t="shared" si="23"/>
        <v>#REF!</v>
      </c>
    </row>
    <row r="498" spans="1:10" ht="12.75">
      <c r="A498" s="8" t="s">
        <v>96</v>
      </c>
      <c r="B498" s="7">
        <v>45.5</v>
      </c>
      <c r="C498" s="8">
        <v>9045</v>
      </c>
      <c r="D498" s="9">
        <f>'11'!C23</f>
        <v>490.3939826055246</v>
      </c>
      <c r="E498" s="9" t="e">
        <f>'11'!#REF!</f>
        <v>#REF!</v>
      </c>
      <c r="F498" s="8" t="s">
        <v>73</v>
      </c>
      <c r="G498" s="13">
        <v>0.08</v>
      </c>
      <c r="H498" s="9">
        <f t="shared" si="22"/>
        <v>58.554505385734295</v>
      </c>
      <c r="I498" s="16" t="e">
        <f t="shared" si="21"/>
        <v>#REF!</v>
      </c>
      <c r="J498" s="18" t="e">
        <f t="shared" si="23"/>
        <v>#REF!</v>
      </c>
    </row>
    <row r="499" spans="1:10" ht="12.75">
      <c r="A499" s="8" t="s">
        <v>96</v>
      </c>
      <c r="B499" s="7">
        <v>49</v>
      </c>
      <c r="C499" s="8">
        <v>10600</v>
      </c>
      <c r="D499" s="9">
        <f>'11'!C24</f>
        <v>575.9752039466547</v>
      </c>
      <c r="E499" s="9" t="e">
        <f>'11'!#REF!</f>
        <v>#REF!</v>
      </c>
      <c r="F499" s="8" t="s">
        <v>73</v>
      </c>
      <c r="G499" s="13">
        <v>0.08</v>
      </c>
      <c r="H499" s="9">
        <f t="shared" si="22"/>
        <v>58.68426606248934</v>
      </c>
      <c r="I499" s="16" t="e">
        <f t="shared" si="21"/>
        <v>#REF!</v>
      </c>
      <c r="J499" s="18" t="e">
        <f t="shared" si="23"/>
        <v>#REF!</v>
      </c>
    </row>
    <row r="500" spans="1:10" ht="12.75">
      <c r="A500" s="8" t="s">
        <v>96</v>
      </c>
      <c r="B500" s="7">
        <v>52</v>
      </c>
      <c r="C500" s="8">
        <v>11850</v>
      </c>
      <c r="D500" s="9">
        <f>'11'!C25</f>
        <v>639.5498255143516</v>
      </c>
      <c r="E500" s="9" t="e">
        <f>'11'!#REF!</f>
        <v>#REF!</v>
      </c>
      <c r="F500" s="8" t="s">
        <v>73</v>
      </c>
      <c r="G500" s="13">
        <v>0.08</v>
      </c>
      <c r="H500" s="9">
        <f t="shared" si="22"/>
        <v>58.28808536333331</v>
      </c>
      <c r="I500" s="16" t="e">
        <f t="shared" si="21"/>
        <v>#REF!</v>
      </c>
      <c r="J500" s="18" t="e">
        <f t="shared" si="23"/>
        <v>#REF!</v>
      </c>
    </row>
    <row r="501" spans="1:10" ht="12.75">
      <c r="A501" s="8" t="s">
        <v>96</v>
      </c>
      <c r="B501" s="7">
        <v>57</v>
      </c>
      <c r="C501" s="8">
        <v>13900</v>
      </c>
      <c r="D501" s="9">
        <f>'11'!C26</f>
        <v>747.1376466289155</v>
      </c>
      <c r="E501" s="9" t="e">
        <f>'11'!#REF!</f>
        <v>#REF!</v>
      </c>
      <c r="F501" s="8" t="s">
        <v>73</v>
      </c>
      <c r="G501" s="13">
        <v>0.08</v>
      </c>
      <c r="H501" s="9">
        <f t="shared" si="22"/>
        <v>58.05098261577185</v>
      </c>
      <c r="I501" s="16" t="e">
        <f t="shared" si="21"/>
        <v>#REF!</v>
      </c>
      <c r="J501" s="18" t="e">
        <f t="shared" si="23"/>
        <v>#REF!</v>
      </c>
    </row>
    <row r="502" spans="1:10" ht="12.75">
      <c r="A502" s="8" t="s">
        <v>96</v>
      </c>
      <c r="B502" s="7">
        <v>60.5</v>
      </c>
      <c r="C502" s="8">
        <v>15240</v>
      </c>
      <c r="D502" s="9">
        <f>'11'!C27</f>
        <v>817.7761150374675</v>
      </c>
      <c r="E502" s="9" t="e">
        <f>'11'!#REF!</f>
        <v>#REF!</v>
      </c>
      <c r="F502" s="8" t="s">
        <v>73</v>
      </c>
      <c r="G502" s="13">
        <v>0.08</v>
      </c>
      <c r="H502" s="9">
        <f t="shared" si="22"/>
        <v>57.95263807352132</v>
      </c>
      <c r="I502" s="16" t="e">
        <f t="shared" si="21"/>
        <v>#REF!</v>
      </c>
      <c r="J502" s="18" t="e">
        <f t="shared" si="23"/>
        <v>#REF!</v>
      </c>
    </row>
    <row r="503" spans="1:10" ht="12.75">
      <c r="A503" s="8" t="s">
        <v>96</v>
      </c>
      <c r="B503" s="7">
        <v>61.5</v>
      </c>
      <c r="C503" s="8">
        <v>16250</v>
      </c>
      <c r="D503" s="9">
        <f>'11'!C28</f>
        <v>869.3965342591015</v>
      </c>
      <c r="E503" s="9" t="e">
        <f>'11'!#REF!</f>
        <v>#REF!</v>
      </c>
      <c r="F503" s="8" t="s">
        <v>73</v>
      </c>
      <c r="G503" s="13">
        <v>0.08</v>
      </c>
      <c r="H503" s="9">
        <f t="shared" si="22"/>
        <v>57.78143119998952</v>
      </c>
      <c r="I503" s="16" t="e">
        <f t="shared" si="21"/>
        <v>#REF!</v>
      </c>
      <c r="J503" s="18" t="e">
        <f t="shared" si="23"/>
        <v>#REF!</v>
      </c>
    </row>
    <row r="504" spans="1:10" ht="12.75">
      <c r="A504" s="8" t="s">
        <v>96</v>
      </c>
      <c r="B504" s="7">
        <v>64</v>
      </c>
      <c r="C504" s="8">
        <v>17148</v>
      </c>
      <c r="D504" s="9">
        <f>'11'!C29</f>
        <v>916.941657226396</v>
      </c>
      <c r="E504" s="9" t="e">
        <f>'11'!#REF!</f>
        <v>#REF!</v>
      </c>
      <c r="F504" s="8" t="s">
        <v>73</v>
      </c>
      <c r="G504" s="13">
        <v>0.08</v>
      </c>
      <c r="H504" s="9">
        <f t="shared" si="22"/>
        <v>57.74999940544132</v>
      </c>
      <c r="I504" s="16" t="e">
        <f t="shared" si="21"/>
        <v>#REF!</v>
      </c>
      <c r="J504" s="18" t="e">
        <f t="shared" si="23"/>
        <v>#REF!</v>
      </c>
    </row>
    <row r="505" spans="1:10" ht="12.75">
      <c r="A505" s="8" t="s">
        <v>96</v>
      </c>
      <c r="B505" s="7">
        <v>68</v>
      </c>
      <c r="C505" s="8">
        <v>18775</v>
      </c>
      <c r="D505" s="9" t="e">
        <f>'11'!#REF!</f>
        <v>#REF!</v>
      </c>
      <c r="E505" s="9" t="e">
        <f>'11'!#REF!</f>
        <v>#REF!</v>
      </c>
      <c r="F505" s="8" t="s">
        <v>73</v>
      </c>
      <c r="G505" s="13">
        <v>0.08</v>
      </c>
      <c r="H505" s="9" t="e">
        <f t="shared" si="22"/>
        <v>#REF!</v>
      </c>
      <c r="I505" s="16" t="e">
        <f t="shared" si="21"/>
        <v>#REF!</v>
      </c>
      <c r="J505" s="18" t="e">
        <f t="shared" si="23"/>
        <v>#REF!</v>
      </c>
    </row>
    <row r="506" spans="1:10" ht="12.75">
      <c r="A506" s="8" t="s">
        <v>96</v>
      </c>
      <c r="B506" s="7">
        <v>72</v>
      </c>
      <c r="C506" s="8">
        <v>21125</v>
      </c>
      <c r="D506" s="9" t="e">
        <f>'11'!#REF!</f>
        <v>#REF!</v>
      </c>
      <c r="E506" s="9" t="e">
        <f>'11'!#REF!</f>
        <v>#REF!</v>
      </c>
      <c r="F506" s="8" t="s">
        <v>73</v>
      </c>
      <c r="G506" s="13">
        <v>0.08</v>
      </c>
      <c r="H506" s="9" t="e">
        <f t="shared" si="22"/>
        <v>#REF!</v>
      </c>
      <c r="I506" s="16" t="e">
        <f t="shared" si="21"/>
        <v>#REF!</v>
      </c>
      <c r="J506" s="18" t="e">
        <f t="shared" si="23"/>
        <v>#REF!</v>
      </c>
    </row>
    <row r="507" spans="1:10" ht="12.75">
      <c r="A507" s="8" t="s">
        <v>97</v>
      </c>
      <c r="B507" s="7">
        <v>39</v>
      </c>
      <c r="C507" s="8">
        <v>6714</v>
      </c>
      <c r="D507" s="9">
        <f>'11'!C36</f>
        <v>371.9202406872976</v>
      </c>
      <c r="E507" s="9"/>
      <c r="F507" s="8" t="s">
        <v>73</v>
      </c>
      <c r="G507" s="13">
        <v>0.1</v>
      </c>
      <c r="H507" s="9">
        <f t="shared" si="22"/>
        <v>60.934206844805985</v>
      </c>
      <c r="I507" s="16">
        <f t="shared" si="21"/>
        <v>0</v>
      </c>
      <c r="J507" s="18">
        <f t="shared" si="23"/>
        <v>0</v>
      </c>
    </row>
    <row r="508" spans="1:10" ht="12.75">
      <c r="A508" s="8" t="s">
        <v>97</v>
      </c>
      <c r="B508" s="7">
        <v>45.5</v>
      </c>
      <c r="C508" s="8">
        <v>9126.94</v>
      </c>
      <c r="D508" s="9">
        <f>'11'!C37</f>
        <v>437.863545773698</v>
      </c>
      <c r="E508" s="9"/>
      <c r="F508" s="8" t="s">
        <v>73</v>
      </c>
      <c r="G508" s="13">
        <v>0.1</v>
      </c>
      <c r="H508" s="9">
        <f t="shared" si="22"/>
        <v>52.772331181213836</v>
      </c>
      <c r="I508" s="16">
        <f t="shared" si="21"/>
        <v>0</v>
      </c>
      <c r="J508" s="18">
        <f t="shared" si="23"/>
        <v>0</v>
      </c>
    </row>
    <row r="509" spans="1:10" ht="12.75">
      <c r="A509" s="8" t="s">
        <v>97</v>
      </c>
      <c r="B509" s="7">
        <v>52</v>
      </c>
      <c r="C509" s="8">
        <v>12174.9605</v>
      </c>
      <c r="D509" s="9">
        <f>'11'!C38</f>
        <v>495.8936542497303</v>
      </c>
      <c r="E509" s="9"/>
      <c r="F509" s="8" t="s">
        <v>73</v>
      </c>
      <c r="G509" s="13">
        <v>0.1</v>
      </c>
      <c r="H509" s="9">
        <f t="shared" si="22"/>
        <v>44.803678802465384</v>
      </c>
      <c r="I509" s="16">
        <f t="shared" si="21"/>
        <v>0</v>
      </c>
      <c r="J509" s="18">
        <f t="shared" si="23"/>
        <v>0</v>
      </c>
    </row>
    <row r="510" spans="1:10" ht="12.75">
      <c r="A510" s="8" t="s">
        <v>98</v>
      </c>
      <c r="B510" s="7">
        <v>45.5</v>
      </c>
      <c r="C510" s="8">
        <v>9126.94</v>
      </c>
      <c r="D510" s="9" t="e">
        <f>'11'!#REF!</f>
        <v>#REF!</v>
      </c>
      <c r="E510" s="9"/>
      <c r="F510" s="8" t="s">
        <v>73</v>
      </c>
      <c r="G510" s="13">
        <v>0.1</v>
      </c>
      <c r="H510" s="9" t="e">
        <f t="shared" si="22"/>
        <v>#REF!</v>
      </c>
      <c r="I510" s="16" t="e">
        <f t="shared" si="21"/>
        <v>#REF!</v>
      </c>
      <c r="J510" s="18" t="e">
        <f t="shared" si="23"/>
        <v>#REF!</v>
      </c>
    </row>
    <row r="511" spans="1:10" ht="12.75">
      <c r="A511" s="8" t="s">
        <v>99</v>
      </c>
      <c r="B511" s="7">
        <v>5.1</v>
      </c>
      <c r="C511" s="8">
        <v>104</v>
      </c>
      <c r="D511" s="9">
        <f>'12'!C6</f>
        <v>15.77735279745718</v>
      </c>
      <c r="E511" s="9" t="e">
        <f>'12'!#REF!</f>
        <v>#REF!</v>
      </c>
      <c r="F511" s="8" t="s">
        <v>73</v>
      </c>
      <c r="G511" s="13">
        <v>0.15</v>
      </c>
      <c r="H511" s="9">
        <f t="shared" si="22"/>
        <v>174.46111266418995</v>
      </c>
      <c r="I511" s="16" t="e">
        <f t="shared" si="21"/>
        <v>#REF!</v>
      </c>
      <c r="J511" s="18" t="e">
        <f t="shared" si="23"/>
        <v>#REF!</v>
      </c>
    </row>
    <row r="512" spans="1:10" ht="12.75">
      <c r="A512" s="8" t="s">
        <v>99</v>
      </c>
      <c r="B512" s="7">
        <v>5.5</v>
      </c>
      <c r="C512" s="8">
        <v>127</v>
      </c>
      <c r="D512" s="9">
        <f>'12'!C7</f>
        <v>16.626028021516074</v>
      </c>
      <c r="E512" s="9" t="e">
        <f>'12'!#REF!</f>
        <v>#REF!</v>
      </c>
      <c r="F512" s="8" t="s">
        <v>73</v>
      </c>
      <c r="G512" s="13">
        <v>0.15</v>
      </c>
      <c r="H512" s="9">
        <f t="shared" si="22"/>
        <v>150.55064743892507</v>
      </c>
      <c r="I512" s="16" t="e">
        <f t="shared" si="21"/>
        <v>#REF!</v>
      </c>
      <c r="J512" s="18" t="e">
        <f t="shared" si="23"/>
        <v>#REF!</v>
      </c>
    </row>
    <row r="513" spans="1:10" ht="12.75">
      <c r="A513" s="8" t="s">
        <v>99</v>
      </c>
      <c r="B513" s="7">
        <v>6.7</v>
      </c>
      <c r="C513" s="8">
        <v>190</v>
      </c>
      <c r="D513" s="9">
        <f>'12'!C8</f>
        <v>20.845385031695685</v>
      </c>
      <c r="E513" s="9" t="e">
        <f>'12'!#REF!</f>
        <v>#REF!</v>
      </c>
      <c r="F513" s="8" t="s">
        <v>73</v>
      </c>
      <c r="G513" s="13">
        <v>0.15</v>
      </c>
      <c r="H513" s="9">
        <f t="shared" si="22"/>
        <v>126.16943571815808</v>
      </c>
      <c r="I513" s="16" t="e">
        <f t="shared" si="21"/>
        <v>#REF!</v>
      </c>
      <c r="J513" s="18" t="e">
        <f t="shared" si="23"/>
        <v>#REF!</v>
      </c>
    </row>
    <row r="514" spans="1:10" ht="12.75">
      <c r="A514" s="8" t="s">
        <v>99</v>
      </c>
      <c r="B514" s="7">
        <v>8</v>
      </c>
      <c r="C514" s="8">
        <v>272.5</v>
      </c>
      <c r="D514" s="9">
        <f>'12'!C9</f>
        <v>26.009469774179898</v>
      </c>
      <c r="E514" s="9" t="e">
        <f>'12'!#REF!</f>
        <v>#REF!</v>
      </c>
      <c r="F514" s="8" t="s">
        <v>73</v>
      </c>
      <c r="G514" s="13">
        <v>0.15</v>
      </c>
      <c r="H514" s="9">
        <f t="shared" si="22"/>
        <v>109.76473482681425</v>
      </c>
      <c r="I514" s="16" t="e">
        <f t="shared" si="21"/>
        <v>#REF!</v>
      </c>
      <c r="J514" s="18" t="e">
        <f t="shared" si="23"/>
        <v>#REF!</v>
      </c>
    </row>
    <row r="515" spans="1:10" ht="12.75">
      <c r="A515" s="8" t="s">
        <v>99</v>
      </c>
      <c r="B515" s="7">
        <v>8.8</v>
      </c>
      <c r="C515" s="8">
        <v>327.5</v>
      </c>
      <c r="D515" s="9">
        <f>'12'!C10</f>
        <v>29.885777760432514</v>
      </c>
      <c r="E515" s="9" t="e">
        <f>'12'!#REF!</f>
        <v>#REF!</v>
      </c>
      <c r="F515" s="8" t="s">
        <v>73</v>
      </c>
      <c r="G515" s="13">
        <v>0.15</v>
      </c>
      <c r="H515" s="9">
        <f t="shared" si="22"/>
        <v>104.94242572365616</v>
      </c>
      <c r="I515" s="16" t="e">
        <f aca="true" t="shared" si="24" ref="I515:I578">IF(OR(D515=0,E515=0),,E515/(D515*(1+G515))-1)</f>
        <v>#REF!</v>
      </c>
      <c r="J515" s="18" t="e">
        <f t="shared" si="23"/>
        <v>#REF!</v>
      </c>
    </row>
    <row r="516" spans="1:10" ht="12.75">
      <c r="A516" s="8" t="s">
        <v>99</v>
      </c>
      <c r="B516" s="7">
        <v>9.7</v>
      </c>
      <c r="C516" s="8">
        <v>388</v>
      </c>
      <c r="D516" s="9">
        <f>'12'!C11</f>
        <v>32.38746640273926</v>
      </c>
      <c r="E516" s="9" t="e">
        <f>'12'!#REF!</f>
        <v>#REF!</v>
      </c>
      <c r="F516" s="8" t="s">
        <v>73</v>
      </c>
      <c r="G516" s="13">
        <v>0.15</v>
      </c>
      <c r="H516" s="9">
        <f aca="true" t="shared" si="25" ref="H516:H579">D516*(1+G516)/C516*1000</f>
        <v>95.99377928646945</v>
      </c>
      <c r="I516" s="16" t="e">
        <f t="shared" si="24"/>
        <v>#REF!</v>
      </c>
      <c r="J516" s="18" t="e">
        <f aca="true" t="shared" si="26" ref="J516:J579">IF(OR(D516=0,E516=0),,1.43/(I516+1)-1)</f>
        <v>#REF!</v>
      </c>
    </row>
    <row r="517" spans="1:10" ht="12.75">
      <c r="A517" s="8" t="s">
        <v>99</v>
      </c>
      <c r="B517" s="7">
        <v>11</v>
      </c>
      <c r="C517" s="8">
        <v>491.5</v>
      </c>
      <c r="D517" s="9">
        <f>'12'!C12</f>
        <v>38.26853849123465</v>
      </c>
      <c r="E517" s="9" t="e">
        <f>'12'!#REF!</f>
        <v>#REF!</v>
      </c>
      <c r="F517" s="8" t="s">
        <v>73</v>
      </c>
      <c r="G517" s="13">
        <v>0.15</v>
      </c>
      <c r="H517" s="9">
        <f t="shared" si="25"/>
        <v>89.53981539149511</v>
      </c>
      <c r="I517" s="16" t="e">
        <f t="shared" si="24"/>
        <v>#REF!</v>
      </c>
      <c r="J517" s="18" t="e">
        <f t="shared" si="26"/>
        <v>#REF!</v>
      </c>
    </row>
    <row r="518" spans="1:10" ht="12.75">
      <c r="A518" s="8" t="s">
        <v>99</v>
      </c>
      <c r="B518" s="7">
        <v>12</v>
      </c>
      <c r="C518" s="8">
        <v>568</v>
      </c>
      <c r="D518" s="9">
        <f>'12'!C13</f>
        <v>42.96111410946696</v>
      </c>
      <c r="E518" s="9" t="e">
        <f>'12'!#REF!</f>
        <v>#REF!</v>
      </c>
      <c r="F518" s="8" t="s">
        <v>73</v>
      </c>
      <c r="G518" s="13">
        <v>0.15</v>
      </c>
      <c r="H518" s="9">
        <f t="shared" si="25"/>
        <v>86.98112891881514</v>
      </c>
      <c r="I518" s="16" t="e">
        <f t="shared" si="24"/>
        <v>#REF!</v>
      </c>
      <c r="J518" s="18" t="e">
        <f t="shared" si="26"/>
        <v>#REF!</v>
      </c>
    </row>
    <row r="519" spans="1:10" ht="12.75">
      <c r="A519" s="8" t="s">
        <v>99</v>
      </c>
      <c r="B519" s="7">
        <v>12.5</v>
      </c>
      <c r="C519" s="8">
        <v>650.5</v>
      </c>
      <c r="D519" s="9">
        <f>'12'!C14</f>
        <v>46.49352457036115</v>
      </c>
      <c r="E519" s="9" t="e">
        <f>'12'!#REF!</f>
        <v>#REF!</v>
      </c>
      <c r="F519" s="8" t="s">
        <v>73</v>
      </c>
      <c r="G519" s="13">
        <v>0.15</v>
      </c>
      <c r="H519" s="9">
        <f t="shared" si="25"/>
        <v>82.194547664743</v>
      </c>
      <c r="I519" s="16" t="e">
        <f t="shared" si="24"/>
        <v>#REF!</v>
      </c>
      <c r="J519" s="18" t="e">
        <f t="shared" si="26"/>
        <v>#REF!</v>
      </c>
    </row>
    <row r="520" spans="1:10" ht="12.75">
      <c r="A520" s="8" t="s">
        <v>99</v>
      </c>
      <c r="B520" s="7">
        <v>14</v>
      </c>
      <c r="C520" s="8">
        <v>792</v>
      </c>
      <c r="D520" s="9">
        <f>'12'!C15</f>
        <v>51.29414404532072</v>
      </c>
      <c r="E520" s="9" t="e">
        <f>'12'!#REF!</f>
        <v>#REF!</v>
      </c>
      <c r="F520" s="8" t="s">
        <v>73</v>
      </c>
      <c r="G520" s="13">
        <v>0.15</v>
      </c>
      <c r="H520" s="9">
        <f t="shared" si="25"/>
        <v>74.48013339913993</v>
      </c>
      <c r="I520" s="16" t="e">
        <f t="shared" si="24"/>
        <v>#REF!</v>
      </c>
      <c r="J520" s="18" t="e">
        <f t="shared" si="26"/>
        <v>#REF!</v>
      </c>
    </row>
    <row r="521" spans="1:10" ht="12.75">
      <c r="A521" s="8" t="s">
        <v>99</v>
      </c>
      <c r="B521" s="7">
        <v>15</v>
      </c>
      <c r="C521" s="8">
        <v>921.5</v>
      </c>
      <c r="D521" s="9">
        <f>'12'!C16</f>
        <v>59.59472149461929</v>
      </c>
      <c r="E521" s="9" t="e">
        <f>'12'!#REF!</f>
        <v>#REF!</v>
      </c>
      <c r="F521" s="8" t="s">
        <v>73</v>
      </c>
      <c r="G521" s="13">
        <v>0.15</v>
      </c>
      <c r="H521" s="9">
        <f t="shared" si="25"/>
        <v>74.37214293956829</v>
      </c>
      <c r="I521" s="16" t="e">
        <f t="shared" si="24"/>
        <v>#REF!</v>
      </c>
      <c r="J521" s="18" t="e">
        <f t="shared" si="26"/>
        <v>#REF!</v>
      </c>
    </row>
    <row r="522" spans="1:10" ht="12.75">
      <c r="A522" s="8" t="s">
        <v>99</v>
      </c>
      <c r="B522" s="7">
        <v>16.5</v>
      </c>
      <c r="C522" s="8">
        <v>1115</v>
      </c>
      <c r="D522" s="9">
        <f>'12'!C17</f>
        <v>67.9478741071693</v>
      </c>
      <c r="E522" s="9" t="e">
        <f>'12'!#REF!</f>
        <v>#REF!</v>
      </c>
      <c r="F522" s="8" t="s">
        <v>73</v>
      </c>
      <c r="G522" s="13">
        <v>0.15</v>
      </c>
      <c r="H522" s="9">
        <f t="shared" si="25"/>
        <v>70.08076701636296</v>
      </c>
      <c r="I522" s="16" t="e">
        <f t="shared" si="24"/>
        <v>#REF!</v>
      </c>
      <c r="J522" s="18" t="e">
        <f t="shared" si="26"/>
        <v>#REF!</v>
      </c>
    </row>
    <row r="523" spans="1:10" ht="12.75">
      <c r="A523" s="8" t="s">
        <v>99</v>
      </c>
      <c r="B523" s="7">
        <v>18</v>
      </c>
      <c r="C523" s="8">
        <v>1320</v>
      </c>
      <c r="D523" s="9">
        <f>'12'!C18</f>
        <v>79.01219983291035</v>
      </c>
      <c r="E523" s="9" t="e">
        <f>'12'!#REF!</f>
        <v>#REF!</v>
      </c>
      <c r="F523" s="8" t="s">
        <v>73</v>
      </c>
      <c r="G523" s="13">
        <v>0.15</v>
      </c>
      <c r="H523" s="9">
        <f t="shared" si="25"/>
        <v>68.83638621806584</v>
      </c>
      <c r="I523" s="16" t="e">
        <f t="shared" si="24"/>
        <v>#REF!</v>
      </c>
      <c r="J523" s="18" t="e">
        <f t="shared" si="26"/>
        <v>#REF!</v>
      </c>
    </row>
    <row r="524" spans="1:10" ht="12.75">
      <c r="A524" s="8" t="s">
        <v>99</v>
      </c>
      <c r="B524" s="7">
        <v>19</v>
      </c>
      <c r="C524" s="8">
        <v>1520</v>
      </c>
      <c r="D524" s="9">
        <f>'12'!C19</f>
        <v>88.04164780757029</v>
      </c>
      <c r="E524" s="9" t="e">
        <f>'12'!#REF!</f>
        <v>#REF!</v>
      </c>
      <c r="F524" s="8" t="s">
        <v>73</v>
      </c>
      <c r="G524" s="13">
        <v>0.15</v>
      </c>
      <c r="H524" s="9">
        <f t="shared" si="25"/>
        <v>66.61045722283278</v>
      </c>
      <c r="I524" s="16" t="e">
        <f t="shared" si="24"/>
        <v>#REF!</v>
      </c>
      <c r="J524" s="18" t="e">
        <f t="shared" si="26"/>
        <v>#REF!</v>
      </c>
    </row>
    <row r="525" spans="1:10" ht="12.75">
      <c r="A525" s="8" t="s">
        <v>99</v>
      </c>
      <c r="B525" s="7">
        <v>20.5</v>
      </c>
      <c r="C525" s="8">
        <v>1765</v>
      </c>
      <c r="D525" s="9">
        <f>'12'!C20</f>
        <v>99.07209052907477</v>
      </c>
      <c r="E525" s="9" t="e">
        <f>'12'!#REF!</f>
        <v>#REF!</v>
      </c>
      <c r="F525" s="8" t="s">
        <v>73</v>
      </c>
      <c r="G525" s="13">
        <v>0.15</v>
      </c>
      <c r="H525" s="9">
        <f t="shared" si="25"/>
        <v>64.55122045803738</v>
      </c>
      <c r="I525" s="16" t="e">
        <f t="shared" si="24"/>
        <v>#REF!</v>
      </c>
      <c r="J525" s="18" t="e">
        <f t="shared" si="26"/>
        <v>#REF!</v>
      </c>
    </row>
    <row r="526" spans="1:10" ht="12.75">
      <c r="A526" s="8" t="s">
        <v>99</v>
      </c>
      <c r="B526" s="7">
        <v>22</v>
      </c>
      <c r="C526" s="8">
        <v>1990</v>
      </c>
      <c r="D526" s="9">
        <f>'12'!C21</f>
        <v>107.66392637641634</v>
      </c>
      <c r="E526" s="9" t="e">
        <f>'12'!#REF!</f>
        <v>#REF!</v>
      </c>
      <c r="F526" s="8" t="s">
        <v>73</v>
      </c>
      <c r="G526" s="13">
        <v>0.15</v>
      </c>
      <c r="H526" s="9">
        <f t="shared" si="25"/>
        <v>62.21784690094411</v>
      </c>
      <c r="I526" s="16" t="e">
        <f t="shared" si="24"/>
        <v>#REF!</v>
      </c>
      <c r="J526" s="18" t="e">
        <f t="shared" si="26"/>
        <v>#REF!</v>
      </c>
    </row>
    <row r="527" spans="1:10" ht="12.75">
      <c r="A527" s="8" t="s">
        <v>99</v>
      </c>
      <c r="B527" s="7">
        <v>23</v>
      </c>
      <c r="C527" s="8">
        <v>2265</v>
      </c>
      <c r="D527" s="9">
        <f>'12'!C22</f>
        <v>121.21405860612931</v>
      </c>
      <c r="E527" s="9" t="e">
        <f>'12'!#REF!</f>
        <v>#REF!</v>
      </c>
      <c r="F527" s="8" t="s">
        <v>73</v>
      </c>
      <c r="G527" s="13">
        <v>0.15</v>
      </c>
      <c r="H527" s="9">
        <f t="shared" si="25"/>
        <v>61.54356176470141</v>
      </c>
      <c r="I527" s="16" t="e">
        <f t="shared" si="24"/>
        <v>#REF!</v>
      </c>
      <c r="J527" s="18" t="e">
        <f t="shared" si="26"/>
        <v>#REF!</v>
      </c>
    </row>
    <row r="528" spans="1:10" ht="12.75">
      <c r="A528" s="8" t="s">
        <v>99</v>
      </c>
      <c r="B528" s="7">
        <v>25</v>
      </c>
      <c r="C528" s="8">
        <v>2560</v>
      </c>
      <c r="D528" s="9">
        <f>'12'!C23</f>
        <v>136.79077539790848</v>
      </c>
      <c r="E528" s="9" t="e">
        <f>'12'!#REF!</f>
        <v>#REF!</v>
      </c>
      <c r="F528" s="8" t="s">
        <v>73</v>
      </c>
      <c r="G528" s="13">
        <v>0.15</v>
      </c>
      <c r="H528" s="9">
        <f t="shared" si="25"/>
        <v>61.44898113577919</v>
      </c>
      <c r="I528" s="16" t="e">
        <f t="shared" si="24"/>
        <v>#REF!</v>
      </c>
      <c r="J528" s="18" t="e">
        <f t="shared" si="26"/>
        <v>#REF!</v>
      </c>
    </row>
    <row r="529" spans="1:10" ht="12.75">
      <c r="A529" s="8" t="s">
        <v>99</v>
      </c>
      <c r="B529" s="7">
        <v>27</v>
      </c>
      <c r="C529" s="8">
        <v>3090</v>
      </c>
      <c r="D529" s="9">
        <f>'12'!C24</f>
        <v>164.9412760948719</v>
      </c>
      <c r="E529" s="9" t="e">
        <f>'12'!#REF!</f>
        <v>#REF!</v>
      </c>
      <c r="F529" s="8" t="s">
        <v>73</v>
      </c>
      <c r="G529" s="13">
        <v>0.15</v>
      </c>
      <c r="H529" s="9">
        <f t="shared" si="25"/>
        <v>61.38591181524358</v>
      </c>
      <c r="I529" s="16" t="e">
        <f t="shared" si="24"/>
        <v>#REF!</v>
      </c>
      <c r="J529" s="18" t="e">
        <f t="shared" si="26"/>
        <v>#REF!</v>
      </c>
    </row>
    <row r="530" spans="1:10" ht="12.75">
      <c r="A530" s="8" t="s">
        <v>99</v>
      </c>
      <c r="B530" s="7">
        <v>29.5</v>
      </c>
      <c r="C530" s="8">
        <v>3705</v>
      </c>
      <c r="D530" s="9">
        <f>'12'!C25</f>
        <v>195.2158608990201</v>
      </c>
      <c r="E530" s="9" t="e">
        <f>'12'!#REF!</f>
        <v>#REF!</v>
      </c>
      <c r="F530" s="8" t="s">
        <v>73</v>
      </c>
      <c r="G530" s="13">
        <v>0.15</v>
      </c>
      <c r="H530" s="9">
        <f t="shared" si="25"/>
        <v>60.59331714814389</v>
      </c>
      <c r="I530" s="16" t="e">
        <f t="shared" si="24"/>
        <v>#REF!</v>
      </c>
      <c r="J530" s="18" t="e">
        <f t="shared" si="26"/>
        <v>#REF!</v>
      </c>
    </row>
    <row r="531" spans="1:10" ht="12.75">
      <c r="A531" s="8" t="s">
        <v>99</v>
      </c>
      <c r="B531" s="7">
        <v>31</v>
      </c>
      <c r="C531" s="8">
        <v>4125</v>
      </c>
      <c r="D531" s="9">
        <f>'12'!C26</f>
        <v>216.54282602016053</v>
      </c>
      <c r="E531" s="9" t="e">
        <f>'12'!#REF!</f>
        <v>#REF!</v>
      </c>
      <c r="F531" s="8" t="s">
        <v>73</v>
      </c>
      <c r="G531" s="13">
        <v>0.15</v>
      </c>
      <c r="H531" s="9">
        <f t="shared" si="25"/>
        <v>60.36951513289323</v>
      </c>
      <c r="I531" s="16" t="e">
        <f t="shared" si="24"/>
        <v>#REF!</v>
      </c>
      <c r="J531" s="18" t="e">
        <f t="shared" si="26"/>
        <v>#REF!</v>
      </c>
    </row>
    <row r="532" spans="1:10" ht="12.75">
      <c r="A532" s="8" t="s">
        <v>99</v>
      </c>
      <c r="B532" s="7">
        <v>33</v>
      </c>
      <c r="C532" s="8">
        <v>4565</v>
      </c>
      <c r="D532" s="9">
        <f>'12'!C27</f>
        <v>239.33196077672528</v>
      </c>
      <c r="E532" s="9" t="e">
        <f>'12'!#REF!</f>
        <v>#REF!</v>
      </c>
      <c r="F532" s="8" t="s">
        <v>73</v>
      </c>
      <c r="G532" s="13">
        <v>0.15</v>
      </c>
      <c r="H532" s="9">
        <f t="shared" si="25"/>
        <v>60.291731630500344</v>
      </c>
      <c r="I532" s="16" t="e">
        <f t="shared" si="24"/>
        <v>#REF!</v>
      </c>
      <c r="J532" s="18" t="e">
        <f t="shared" si="26"/>
        <v>#REF!</v>
      </c>
    </row>
    <row r="533" spans="1:10" ht="12.75">
      <c r="A533" s="8" t="s">
        <v>99</v>
      </c>
      <c r="B533" s="7">
        <v>36</v>
      </c>
      <c r="C533" s="8">
        <v>5410</v>
      </c>
      <c r="D533" s="9">
        <f>'12'!C28</f>
        <v>283.2739224470264</v>
      </c>
      <c r="E533" s="9" t="e">
        <f>'12'!#REF!</f>
        <v>#REF!</v>
      </c>
      <c r="F533" s="8" t="s">
        <v>73</v>
      </c>
      <c r="G533" s="13">
        <v>0.15</v>
      </c>
      <c r="H533" s="9">
        <f t="shared" si="25"/>
        <v>60.215343958240354</v>
      </c>
      <c r="I533" s="16" t="e">
        <f t="shared" si="24"/>
        <v>#REF!</v>
      </c>
      <c r="J533" s="18" t="e">
        <f t="shared" si="26"/>
        <v>#REF!</v>
      </c>
    </row>
    <row r="534" spans="1:10" ht="12.75">
      <c r="A534" s="8" t="s">
        <v>99</v>
      </c>
      <c r="B534" s="7">
        <v>38.5</v>
      </c>
      <c r="C534" s="8">
        <v>6190</v>
      </c>
      <c r="D534" s="9">
        <f>'12'!C29</f>
        <v>322.8317317103607</v>
      </c>
      <c r="E534" s="9" t="e">
        <f>'12'!#REF!</f>
        <v>#REF!</v>
      </c>
      <c r="F534" s="8" t="s">
        <v>73</v>
      </c>
      <c r="G534" s="13">
        <v>0.15</v>
      </c>
      <c r="H534" s="9">
        <f t="shared" si="25"/>
        <v>59.97681606896847</v>
      </c>
      <c r="I534" s="16" t="e">
        <f t="shared" si="24"/>
        <v>#REF!</v>
      </c>
      <c r="J534" s="18" t="e">
        <f t="shared" si="26"/>
        <v>#REF!</v>
      </c>
    </row>
    <row r="535" spans="1:10" ht="12.75">
      <c r="A535" s="8" t="s">
        <v>99</v>
      </c>
      <c r="B535" s="7">
        <v>41</v>
      </c>
      <c r="C535" s="8">
        <v>7050</v>
      </c>
      <c r="D535" s="9">
        <f>'12'!C30</f>
        <v>373.47689748323666</v>
      </c>
      <c r="E535" s="9" t="e">
        <f>'12'!#REF!</f>
        <v>#REF!</v>
      </c>
      <c r="F535" s="8" t="s">
        <v>73</v>
      </c>
      <c r="G535" s="13">
        <v>0.15</v>
      </c>
      <c r="H535" s="9">
        <f t="shared" si="25"/>
        <v>60.92176341925137</v>
      </c>
      <c r="I535" s="16" t="e">
        <f t="shared" si="24"/>
        <v>#REF!</v>
      </c>
      <c r="J535" s="18" t="e">
        <f t="shared" si="26"/>
        <v>#REF!</v>
      </c>
    </row>
    <row r="536" spans="1:10" ht="12.75">
      <c r="A536" s="8" t="s">
        <v>99</v>
      </c>
      <c r="B536" s="7">
        <v>46.5</v>
      </c>
      <c r="C536" s="8">
        <v>9065</v>
      </c>
      <c r="D536" s="9">
        <f>'12'!C31</f>
        <v>478.678547395498</v>
      </c>
      <c r="E536" s="9" t="e">
        <f>'12'!#REF!</f>
        <v>#REF!</v>
      </c>
      <c r="F536" s="8" t="s">
        <v>73</v>
      </c>
      <c r="G536" s="13">
        <v>0.15</v>
      </c>
      <c r="H536" s="9">
        <f t="shared" si="25"/>
        <v>60.72590507499422</v>
      </c>
      <c r="I536" s="16" t="e">
        <f t="shared" si="24"/>
        <v>#REF!</v>
      </c>
      <c r="J536" s="18" t="e">
        <f t="shared" si="26"/>
        <v>#REF!</v>
      </c>
    </row>
    <row r="537" spans="1:10" ht="12.75">
      <c r="A537" s="8" t="s">
        <v>99</v>
      </c>
      <c r="B537" s="7">
        <v>49.5</v>
      </c>
      <c r="C537" s="8">
        <v>10250</v>
      </c>
      <c r="D537" s="9">
        <f>'12'!C32</f>
        <v>541.6150799049822</v>
      </c>
      <c r="E537" s="9" t="e">
        <f>'12'!#REF!</f>
        <v>#REF!</v>
      </c>
      <c r="F537" s="8" t="s">
        <v>73</v>
      </c>
      <c r="G537" s="13">
        <v>0.15</v>
      </c>
      <c r="H537" s="9">
        <f t="shared" si="25"/>
        <v>60.76656994055897</v>
      </c>
      <c r="I537" s="16" t="e">
        <f t="shared" si="24"/>
        <v>#REF!</v>
      </c>
      <c r="J537" s="18" t="e">
        <f t="shared" si="26"/>
        <v>#REF!</v>
      </c>
    </row>
    <row r="538" spans="1:10" ht="12.75">
      <c r="A538" s="8" t="s">
        <v>99</v>
      </c>
      <c r="B538" s="7">
        <v>55</v>
      </c>
      <c r="C538" s="8">
        <v>12650</v>
      </c>
      <c r="D538" s="9" t="e">
        <f>'12'!#REF!</f>
        <v>#REF!</v>
      </c>
      <c r="E538" s="9" t="e">
        <f>'12'!#REF!</f>
        <v>#REF!</v>
      </c>
      <c r="F538" s="8" t="s">
        <v>73</v>
      </c>
      <c r="G538" s="13">
        <v>0.15</v>
      </c>
      <c r="H538" s="9" t="e">
        <f t="shared" si="25"/>
        <v>#REF!</v>
      </c>
      <c r="I538" s="16" t="e">
        <f t="shared" si="24"/>
        <v>#REF!</v>
      </c>
      <c r="J538" s="18" t="e">
        <f t="shared" si="26"/>
        <v>#REF!</v>
      </c>
    </row>
    <row r="539" spans="1:10" ht="12.75">
      <c r="A539" s="8" t="s">
        <v>100</v>
      </c>
      <c r="B539" s="7">
        <v>45</v>
      </c>
      <c r="C539" s="8">
        <v>9064.7</v>
      </c>
      <c r="D539" s="9" t="e">
        <f>'13'!#REF!</f>
        <v>#REF!</v>
      </c>
      <c r="E539" s="9" t="e">
        <f>'13'!#REF!</f>
        <v>#REF!</v>
      </c>
      <c r="F539" s="8" t="s">
        <v>73</v>
      </c>
      <c r="G539" s="13">
        <v>0</v>
      </c>
      <c r="H539" s="9" t="e">
        <f t="shared" si="25"/>
        <v>#REF!</v>
      </c>
      <c r="I539" s="16" t="e">
        <f t="shared" si="24"/>
        <v>#REF!</v>
      </c>
      <c r="J539" s="18" t="e">
        <f t="shared" si="26"/>
        <v>#REF!</v>
      </c>
    </row>
    <row r="540" spans="1:10" ht="12.75">
      <c r="A540" s="8" t="s">
        <v>100</v>
      </c>
      <c r="B540" s="7">
        <v>50</v>
      </c>
      <c r="C540" s="8">
        <v>10334</v>
      </c>
      <c r="D540" s="9" t="e">
        <f>'13'!#REF!</f>
        <v>#REF!</v>
      </c>
      <c r="E540" s="9" t="e">
        <f>'13'!#REF!</f>
        <v>#REF!</v>
      </c>
      <c r="F540" s="8" t="s">
        <v>73</v>
      </c>
      <c r="G540" s="13">
        <v>0</v>
      </c>
      <c r="H540" s="9" t="e">
        <f t="shared" si="25"/>
        <v>#REF!</v>
      </c>
      <c r="I540" s="16" t="e">
        <f t="shared" si="24"/>
        <v>#REF!</v>
      </c>
      <c r="J540" s="18" t="e">
        <f t="shared" si="26"/>
        <v>#REF!</v>
      </c>
    </row>
    <row r="541" spans="1:10" ht="12.75">
      <c r="A541" s="8" t="s">
        <v>100</v>
      </c>
      <c r="B541" s="7">
        <v>60</v>
      </c>
      <c r="C541" s="8">
        <v>15222</v>
      </c>
      <c r="D541" s="9" t="e">
        <f>'13'!#REF!</f>
        <v>#REF!</v>
      </c>
      <c r="E541" s="9" t="e">
        <f>'13'!#REF!</f>
        <v>#REF!</v>
      </c>
      <c r="F541" s="8" t="s">
        <v>73</v>
      </c>
      <c r="G541" s="13">
        <v>0</v>
      </c>
      <c r="H541" s="9" t="e">
        <f t="shared" si="25"/>
        <v>#REF!</v>
      </c>
      <c r="I541" s="16" t="e">
        <f t="shared" si="24"/>
        <v>#REF!</v>
      </c>
      <c r="J541" s="18" t="e">
        <f t="shared" si="26"/>
        <v>#REF!</v>
      </c>
    </row>
    <row r="542" spans="1:10" ht="12.75">
      <c r="A542" s="8" t="s">
        <v>101</v>
      </c>
      <c r="B542" s="7">
        <v>20</v>
      </c>
      <c r="C542" s="8">
        <v>1560</v>
      </c>
      <c r="D542" s="9">
        <f>'12'!C58</f>
        <v>144.67301702905363</v>
      </c>
      <c r="E542" s="9" t="e">
        <f>'13'!#REF!</f>
        <v>#REF!</v>
      </c>
      <c r="F542" s="8" t="s">
        <v>73</v>
      </c>
      <c r="G542" s="13">
        <v>0.18</v>
      </c>
      <c r="H542" s="9">
        <f t="shared" si="25"/>
        <v>109.43215390659185</v>
      </c>
      <c r="I542" s="16" t="e">
        <f t="shared" si="24"/>
        <v>#REF!</v>
      </c>
      <c r="J542" s="18" t="e">
        <f t="shared" si="26"/>
        <v>#REF!</v>
      </c>
    </row>
    <row r="543" spans="1:10" ht="12.75">
      <c r="A543" s="8" t="s">
        <v>101</v>
      </c>
      <c r="B543" s="7">
        <v>22</v>
      </c>
      <c r="C543" s="8">
        <v>1842</v>
      </c>
      <c r="D543" s="9">
        <f>'12'!C59</f>
        <v>160.74779669894846</v>
      </c>
      <c r="E543" s="9" t="e">
        <f>'13'!#REF!</f>
        <v>#REF!</v>
      </c>
      <c r="F543" s="8" t="s">
        <v>73</v>
      </c>
      <c r="G543" s="13">
        <v>0.18</v>
      </c>
      <c r="H543" s="9">
        <f t="shared" si="25"/>
        <v>102.97633013287687</v>
      </c>
      <c r="I543" s="16" t="e">
        <f t="shared" si="24"/>
        <v>#REF!</v>
      </c>
      <c r="J543" s="18" t="e">
        <f t="shared" si="26"/>
        <v>#REF!</v>
      </c>
    </row>
    <row r="544" spans="1:10" ht="12.75">
      <c r="A544" s="8" t="s">
        <v>101</v>
      </c>
      <c r="B544" s="7">
        <v>25</v>
      </c>
      <c r="C544" s="8">
        <v>2402.5</v>
      </c>
      <c r="D544" s="9">
        <f>'12'!C60</f>
        <v>194.23692101122938</v>
      </c>
      <c r="E544" s="9" t="e">
        <f>'13'!#REF!</f>
        <v>#REF!</v>
      </c>
      <c r="F544" s="8" t="s">
        <v>73</v>
      </c>
      <c r="G544" s="13">
        <v>0.18</v>
      </c>
      <c r="H544" s="9">
        <f t="shared" si="25"/>
        <v>95.40044403465167</v>
      </c>
      <c r="I544" s="16" t="e">
        <f t="shared" si="24"/>
        <v>#REF!</v>
      </c>
      <c r="J544" s="18" t="e">
        <f t="shared" si="26"/>
        <v>#REF!</v>
      </c>
    </row>
    <row r="545" spans="1:10" ht="12.75">
      <c r="A545" s="8" t="s">
        <v>101</v>
      </c>
      <c r="B545" s="7">
        <v>27</v>
      </c>
      <c r="C545" s="8">
        <v>2808.5</v>
      </c>
      <c r="D545" s="9" t="e">
        <f>'13'!#REF!</f>
        <v>#REF!</v>
      </c>
      <c r="E545" s="9" t="e">
        <f>'13'!#REF!</f>
        <v>#REF!</v>
      </c>
      <c r="F545" s="8" t="s">
        <v>73</v>
      </c>
      <c r="G545" s="13">
        <v>0.18</v>
      </c>
      <c r="H545" s="9" t="e">
        <f t="shared" si="25"/>
        <v>#REF!</v>
      </c>
      <c r="I545" s="16" t="e">
        <f t="shared" si="24"/>
        <v>#REF!</v>
      </c>
      <c r="J545" s="18" t="e">
        <f t="shared" si="26"/>
        <v>#REF!</v>
      </c>
    </row>
    <row r="546" spans="1:10" ht="12.75">
      <c r="A546" s="8" t="s">
        <v>101</v>
      </c>
      <c r="B546" s="7">
        <v>30</v>
      </c>
      <c r="C546" s="8">
        <v>3421.5</v>
      </c>
      <c r="D546" s="9" t="e">
        <f>'13'!#REF!</f>
        <v>#REF!</v>
      </c>
      <c r="E546" s="9" t="e">
        <f>'13'!#REF!</f>
        <v>#REF!</v>
      </c>
      <c r="F546" s="8" t="s">
        <v>73</v>
      </c>
      <c r="G546" s="13">
        <v>0.18</v>
      </c>
      <c r="H546" s="9" t="e">
        <f t="shared" si="25"/>
        <v>#REF!</v>
      </c>
      <c r="I546" s="16" t="e">
        <f t="shared" si="24"/>
        <v>#REF!</v>
      </c>
      <c r="J546" s="18" t="e">
        <f t="shared" si="26"/>
        <v>#REF!</v>
      </c>
    </row>
    <row r="547" spans="1:10" ht="12.75">
      <c r="A547" s="8" t="s">
        <v>101</v>
      </c>
      <c r="B547" s="7">
        <v>32</v>
      </c>
      <c r="C547" s="8">
        <v>4060</v>
      </c>
      <c r="D547" s="9" t="e">
        <f>'13'!#REF!</f>
        <v>#REF!</v>
      </c>
      <c r="E547" s="9" t="e">
        <f>'13'!#REF!</f>
        <v>#REF!</v>
      </c>
      <c r="F547" s="8" t="s">
        <v>73</v>
      </c>
      <c r="G547" s="13">
        <v>0.18</v>
      </c>
      <c r="H547" s="9" t="e">
        <f t="shared" si="25"/>
        <v>#REF!</v>
      </c>
      <c r="I547" s="16" t="e">
        <f t="shared" si="24"/>
        <v>#REF!</v>
      </c>
      <c r="J547" s="18" t="e">
        <f t="shared" si="26"/>
        <v>#REF!</v>
      </c>
    </row>
    <row r="548" spans="1:10" ht="12.75">
      <c r="A548" s="8" t="s">
        <v>101</v>
      </c>
      <c r="B548" s="7">
        <v>34</v>
      </c>
      <c r="C548" s="8">
        <v>4552.5</v>
      </c>
      <c r="D548" s="9" t="e">
        <f>'13'!#REF!</f>
        <v>#REF!</v>
      </c>
      <c r="E548" s="9" t="e">
        <f>'13'!#REF!</f>
        <v>#REF!</v>
      </c>
      <c r="F548" s="8" t="s">
        <v>73</v>
      </c>
      <c r="G548" s="13">
        <v>0.18</v>
      </c>
      <c r="H548" s="9" t="e">
        <f t="shared" si="25"/>
        <v>#REF!</v>
      </c>
      <c r="I548" s="16" t="e">
        <f t="shared" si="24"/>
        <v>#REF!</v>
      </c>
      <c r="J548" s="18" t="e">
        <f t="shared" si="26"/>
        <v>#REF!</v>
      </c>
    </row>
    <row r="549" spans="1:10" ht="12.75">
      <c r="A549" s="8" t="s">
        <v>101</v>
      </c>
      <c r="B549" s="7">
        <v>36</v>
      </c>
      <c r="C549" s="8">
        <v>5048</v>
      </c>
      <c r="D549" s="9" t="e">
        <f>'13'!#REF!</f>
        <v>#REF!</v>
      </c>
      <c r="E549" s="9" t="e">
        <f>'13'!#REF!</f>
        <v>#REF!</v>
      </c>
      <c r="F549" s="8" t="s">
        <v>73</v>
      </c>
      <c r="G549" s="13">
        <v>0.18</v>
      </c>
      <c r="H549" s="9" t="e">
        <f t="shared" si="25"/>
        <v>#REF!</v>
      </c>
      <c r="I549" s="16" t="e">
        <f t="shared" si="24"/>
        <v>#REF!</v>
      </c>
      <c r="J549" s="18" t="e">
        <f t="shared" si="26"/>
        <v>#REF!</v>
      </c>
    </row>
    <row r="550" spans="1:10" ht="12.75">
      <c r="A550" s="8" t="s">
        <v>101</v>
      </c>
      <c r="B550" s="7">
        <v>38</v>
      </c>
      <c r="C550" s="8">
        <v>5592</v>
      </c>
      <c r="D550" s="9" t="e">
        <f>'13'!#REF!</f>
        <v>#REF!</v>
      </c>
      <c r="E550" s="9" t="e">
        <f>'13'!#REF!</f>
        <v>#REF!</v>
      </c>
      <c r="F550" s="8" t="s">
        <v>73</v>
      </c>
      <c r="G550" s="13">
        <v>0.18</v>
      </c>
      <c r="H550" s="9" t="e">
        <f t="shared" si="25"/>
        <v>#REF!</v>
      </c>
      <c r="I550" s="16" t="e">
        <f t="shared" si="24"/>
        <v>#REF!</v>
      </c>
      <c r="J550" s="18" t="e">
        <f t="shared" si="26"/>
        <v>#REF!</v>
      </c>
    </row>
    <row r="551" spans="1:10" ht="12.75">
      <c r="A551" s="8" t="s">
        <v>101</v>
      </c>
      <c r="B551" s="7">
        <v>40</v>
      </c>
      <c r="C551" s="8">
        <v>6497.5</v>
      </c>
      <c r="D551" s="9" t="e">
        <f>'13'!#REF!</f>
        <v>#REF!</v>
      </c>
      <c r="E551" s="9" t="e">
        <f>'13'!#REF!</f>
        <v>#REF!</v>
      </c>
      <c r="F551" s="8" t="s">
        <v>73</v>
      </c>
      <c r="G551" s="13">
        <v>0.18</v>
      </c>
      <c r="H551" s="9" t="e">
        <f t="shared" si="25"/>
        <v>#REF!</v>
      </c>
      <c r="I551" s="16" t="e">
        <f t="shared" si="24"/>
        <v>#REF!</v>
      </c>
      <c r="J551" s="18" t="e">
        <f t="shared" si="26"/>
        <v>#REF!</v>
      </c>
    </row>
    <row r="552" spans="1:10" ht="12.75">
      <c r="A552" s="8" t="s">
        <v>101</v>
      </c>
      <c r="B552" s="7">
        <v>50</v>
      </c>
      <c r="C552" s="8">
        <v>9624.5</v>
      </c>
      <c r="D552" s="9" t="e">
        <f>'13'!#REF!</f>
        <v>#REF!</v>
      </c>
      <c r="E552" s="9" t="e">
        <f>'13'!#REF!</f>
        <v>#REF!</v>
      </c>
      <c r="F552" s="8" t="s">
        <v>73</v>
      </c>
      <c r="G552" s="13">
        <v>0.18</v>
      </c>
      <c r="H552" s="9" t="e">
        <f t="shared" si="25"/>
        <v>#REF!</v>
      </c>
      <c r="I552" s="16" t="e">
        <f t="shared" si="24"/>
        <v>#REF!</v>
      </c>
      <c r="J552" s="18" t="e">
        <f t="shared" si="26"/>
        <v>#REF!</v>
      </c>
    </row>
    <row r="553" spans="1:10" ht="12.75">
      <c r="A553" s="8" t="s">
        <v>102</v>
      </c>
      <c r="B553" s="7">
        <v>64</v>
      </c>
      <c r="C553" s="8">
        <v>17499</v>
      </c>
      <c r="D553" s="9">
        <f>'15'!C6</f>
        <v>0</v>
      </c>
      <c r="E553" s="9">
        <f>'15'!D6</f>
        <v>0</v>
      </c>
      <c r="F553" s="8" t="s">
        <v>73</v>
      </c>
      <c r="G553" s="13">
        <v>0.1</v>
      </c>
      <c r="H553" s="9">
        <f t="shared" si="25"/>
        <v>0</v>
      </c>
      <c r="I553" s="16">
        <f t="shared" si="24"/>
        <v>0</v>
      </c>
      <c r="J553" s="18">
        <f t="shared" si="26"/>
        <v>0</v>
      </c>
    </row>
    <row r="554" spans="1:10" ht="12.75">
      <c r="A554" s="8" t="s">
        <v>103</v>
      </c>
      <c r="B554" s="7">
        <v>18</v>
      </c>
      <c r="C554" s="8">
        <v>1420</v>
      </c>
      <c r="D554" s="9">
        <f>'15'!C13</f>
        <v>0</v>
      </c>
      <c r="E554" s="9"/>
      <c r="F554" s="8" t="s">
        <v>73</v>
      </c>
      <c r="G554" s="13">
        <v>0.1</v>
      </c>
      <c r="H554" s="9">
        <f t="shared" si="25"/>
        <v>0</v>
      </c>
      <c r="I554" s="16">
        <f t="shared" si="24"/>
        <v>0</v>
      </c>
      <c r="J554" s="18">
        <f t="shared" si="26"/>
        <v>0</v>
      </c>
    </row>
    <row r="555" spans="1:10" ht="12.75">
      <c r="A555" s="8" t="s">
        <v>103</v>
      </c>
      <c r="B555" s="7">
        <v>21</v>
      </c>
      <c r="C555" s="8">
        <v>1980</v>
      </c>
      <c r="D555" s="9">
        <f>'15'!C14</f>
        <v>0</v>
      </c>
      <c r="E555" s="9"/>
      <c r="F555" s="8" t="s">
        <v>73</v>
      </c>
      <c r="G555" s="13">
        <v>0.1</v>
      </c>
      <c r="H555" s="9">
        <f t="shared" si="25"/>
        <v>0</v>
      </c>
      <c r="I555" s="16">
        <f t="shared" si="24"/>
        <v>0</v>
      </c>
      <c r="J555" s="18">
        <f t="shared" si="26"/>
        <v>0</v>
      </c>
    </row>
    <row r="556" spans="1:10" ht="12.75">
      <c r="A556" s="8" t="s">
        <v>103</v>
      </c>
      <c r="B556" s="7">
        <v>42</v>
      </c>
      <c r="C556" s="8">
        <v>7800</v>
      </c>
      <c r="D556" s="9">
        <f>'15'!C15</f>
        <v>0</v>
      </c>
      <c r="E556" s="9"/>
      <c r="F556" s="8" t="s">
        <v>73</v>
      </c>
      <c r="G556" s="13">
        <v>0.1</v>
      </c>
      <c r="H556" s="9">
        <f t="shared" si="25"/>
        <v>0</v>
      </c>
      <c r="I556" s="16">
        <f t="shared" si="24"/>
        <v>0</v>
      </c>
      <c r="J556" s="18">
        <f t="shared" si="26"/>
        <v>0</v>
      </c>
    </row>
    <row r="557" spans="1:10" ht="12.75">
      <c r="A557" s="8" t="s">
        <v>104</v>
      </c>
      <c r="B557" s="7">
        <v>2</v>
      </c>
      <c r="C557" s="8">
        <v>15.9</v>
      </c>
      <c r="D557" s="9">
        <f>'15'!C22</f>
        <v>0</v>
      </c>
      <c r="E557" s="9">
        <f>'15'!D22</f>
        <v>0</v>
      </c>
      <c r="F557" s="8" t="s">
        <v>73</v>
      </c>
      <c r="G557" s="13"/>
      <c r="H557" s="9">
        <f t="shared" si="25"/>
        <v>0</v>
      </c>
      <c r="I557" s="16">
        <f t="shared" si="24"/>
        <v>0</v>
      </c>
      <c r="J557" s="18">
        <f t="shared" si="26"/>
        <v>0</v>
      </c>
    </row>
    <row r="558" spans="1:10" ht="12.75">
      <c r="A558" s="8" t="s">
        <v>104</v>
      </c>
      <c r="B558" s="7">
        <v>3.2</v>
      </c>
      <c r="C558" s="8">
        <v>53.3</v>
      </c>
      <c r="D558" s="9">
        <f>'15'!C23</f>
        <v>0</v>
      </c>
      <c r="E558" s="9">
        <f>'15'!D23</f>
        <v>0</v>
      </c>
      <c r="F558" s="8" t="s">
        <v>73</v>
      </c>
      <c r="G558" s="13"/>
      <c r="H558" s="9">
        <f t="shared" si="25"/>
        <v>0</v>
      </c>
      <c r="I558" s="16">
        <f t="shared" si="24"/>
        <v>0</v>
      </c>
      <c r="J558" s="18">
        <f t="shared" si="26"/>
        <v>0</v>
      </c>
    </row>
    <row r="559" spans="1:10" ht="12.75">
      <c r="A559" s="8" t="s">
        <v>104</v>
      </c>
      <c r="B559" s="7">
        <v>4</v>
      </c>
      <c r="C559" s="8">
        <v>66.3</v>
      </c>
      <c r="D559" s="9">
        <f>'15'!C24</f>
        <v>0</v>
      </c>
      <c r="E559" s="9">
        <f>'15'!D24</f>
        <v>0</v>
      </c>
      <c r="F559" s="8" t="s">
        <v>73</v>
      </c>
      <c r="G559" s="13"/>
      <c r="H559" s="9">
        <f t="shared" si="25"/>
        <v>0</v>
      </c>
      <c r="I559" s="16">
        <f t="shared" si="24"/>
        <v>0</v>
      </c>
      <c r="J559" s="18">
        <f t="shared" si="26"/>
        <v>0</v>
      </c>
    </row>
    <row r="560" spans="1:10" ht="12.75">
      <c r="A560" s="8" t="s">
        <v>105</v>
      </c>
      <c r="B560" s="7">
        <v>12</v>
      </c>
      <c r="C560" s="8">
        <v>651.3</v>
      </c>
      <c r="D560" s="9">
        <f>'15'!C31</f>
        <v>0</v>
      </c>
      <c r="E560" s="9">
        <f>'15'!D31</f>
        <v>0</v>
      </c>
      <c r="F560" s="8" t="s">
        <v>73</v>
      </c>
      <c r="G560" s="13">
        <v>0.1</v>
      </c>
      <c r="H560" s="9">
        <f t="shared" si="25"/>
        <v>0</v>
      </c>
      <c r="I560" s="16">
        <f t="shared" si="24"/>
        <v>0</v>
      </c>
      <c r="J560" s="18">
        <f t="shared" si="26"/>
        <v>0</v>
      </c>
    </row>
    <row r="561" spans="1:10" ht="12.75">
      <c r="A561" s="8" t="s">
        <v>105</v>
      </c>
      <c r="B561" s="7">
        <v>16</v>
      </c>
      <c r="C561" s="8">
        <v>1183.5</v>
      </c>
      <c r="D561" s="9">
        <f>'15'!C32</f>
        <v>0</v>
      </c>
      <c r="E561" s="9">
        <f>'15'!D32</f>
        <v>0</v>
      </c>
      <c r="F561" s="8" t="s">
        <v>73</v>
      </c>
      <c r="G561" s="13">
        <v>0.1</v>
      </c>
      <c r="H561" s="9">
        <f t="shared" si="25"/>
        <v>0</v>
      </c>
      <c r="I561" s="16">
        <f t="shared" si="24"/>
        <v>0</v>
      </c>
      <c r="J561" s="18">
        <f t="shared" si="26"/>
        <v>0</v>
      </c>
    </row>
    <row r="562" spans="1:10" ht="12.75">
      <c r="A562" s="8" t="s">
        <v>106</v>
      </c>
      <c r="B562" s="7">
        <v>58</v>
      </c>
      <c r="C562" s="8">
        <v>14744</v>
      </c>
      <c r="D562" s="9">
        <f>'15'!C39</f>
        <v>0</v>
      </c>
      <c r="E562" s="9">
        <f>'15'!D39</f>
        <v>0</v>
      </c>
      <c r="F562" s="8" t="s">
        <v>75</v>
      </c>
      <c r="G562" s="13"/>
      <c r="H562" s="9">
        <f t="shared" si="25"/>
        <v>0</v>
      </c>
      <c r="I562" s="16">
        <f t="shared" si="24"/>
        <v>0</v>
      </c>
      <c r="J562" s="18">
        <f t="shared" si="26"/>
        <v>0</v>
      </c>
    </row>
    <row r="563" spans="1:10" ht="12.75">
      <c r="A563" s="8" t="s">
        <v>106</v>
      </c>
      <c r="B563" s="7">
        <v>67.5</v>
      </c>
      <c r="C563" s="8">
        <v>18181</v>
      </c>
      <c r="D563" s="9">
        <f>'15'!C40</f>
        <v>0</v>
      </c>
      <c r="E563" s="9">
        <f>'15'!D40</f>
        <v>0</v>
      </c>
      <c r="F563" s="8" t="s">
        <v>75</v>
      </c>
      <c r="G563" s="13"/>
      <c r="H563" s="9">
        <f t="shared" si="25"/>
        <v>0</v>
      </c>
      <c r="I563" s="16">
        <f t="shared" si="24"/>
        <v>0</v>
      </c>
      <c r="J563" s="18">
        <f t="shared" si="26"/>
        <v>0</v>
      </c>
    </row>
    <row r="564" spans="1:10" ht="12.75">
      <c r="A564" s="8" t="s">
        <v>106</v>
      </c>
      <c r="B564" s="7">
        <v>80</v>
      </c>
      <c r="C564" s="8">
        <v>26928</v>
      </c>
      <c r="D564" s="9">
        <f>'15'!C41</f>
        <v>0</v>
      </c>
      <c r="E564" s="9">
        <f>'15'!D41</f>
        <v>0</v>
      </c>
      <c r="F564" s="8" t="s">
        <v>75</v>
      </c>
      <c r="G564" s="13"/>
      <c r="H564" s="9">
        <f t="shared" si="25"/>
        <v>0</v>
      </c>
      <c r="I564" s="16">
        <f t="shared" si="24"/>
        <v>0</v>
      </c>
      <c r="J564" s="18">
        <f t="shared" si="26"/>
        <v>0</v>
      </c>
    </row>
    <row r="565" spans="1:10" ht="12.75">
      <c r="A565" s="8" t="s">
        <v>106</v>
      </c>
      <c r="B565" s="7">
        <v>90</v>
      </c>
      <c r="C565" s="8">
        <v>34300</v>
      </c>
      <c r="D565" s="9">
        <f>'15'!C42</f>
        <v>0</v>
      </c>
      <c r="E565" s="9">
        <f>'15'!D42</f>
        <v>0</v>
      </c>
      <c r="F565" s="8" t="s">
        <v>75</v>
      </c>
      <c r="G565" s="13"/>
      <c r="H565" s="9">
        <f t="shared" si="25"/>
        <v>0</v>
      </c>
      <c r="I565" s="16">
        <f t="shared" si="24"/>
        <v>0</v>
      </c>
      <c r="J565" s="18">
        <f t="shared" si="26"/>
        <v>0</v>
      </c>
    </row>
    <row r="566" spans="1:10" ht="12.75">
      <c r="A566" s="8" t="s">
        <v>107</v>
      </c>
      <c r="B566" s="7">
        <v>37.5</v>
      </c>
      <c r="C566" s="8">
        <v>6420</v>
      </c>
      <c r="D566" s="9">
        <f>'15'!C49</f>
        <v>0</v>
      </c>
      <c r="E566" s="9">
        <f>'15'!D49</f>
        <v>0</v>
      </c>
      <c r="F566" s="8" t="s">
        <v>73</v>
      </c>
      <c r="G566" s="13"/>
      <c r="H566" s="9">
        <f t="shared" si="25"/>
        <v>0</v>
      </c>
      <c r="I566" s="16">
        <f t="shared" si="24"/>
        <v>0</v>
      </c>
      <c r="J566" s="18">
        <f t="shared" si="26"/>
        <v>0</v>
      </c>
    </row>
    <row r="567" spans="1:10" ht="12.75">
      <c r="A567" s="8" t="s">
        <v>107</v>
      </c>
      <c r="B567" s="7">
        <v>49.5</v>
      </c>
      <c r="C567" s="8">
        <v>10400</v>
      </c>
      <c r="D567" s="9">
        <f>'15'!C50</f>
        <v>0</v>
      </c>
      <c r="E567" s="9">
        <f>'15'!D50</f>
        <v>0</v>
      </c>
      <c r="F567" s="8" t="s">
        <v>73</v>
      </c>
      <c r="G567" s="13"/>
      <c r="H567" s="9">
        <f t="shared" si="25"/>
        <v>0</v>
      </c>
      <c r="I567" s="16">
        <f t="shared" si="24"/>
        <v>0</v>
      </c>
      <c r="J567" s="18">
        <f t="shared" si="26"/>
        <v>0</v>
      </c>
    </row>
    <row r="568" spans="1:10" ht="12.75">
      <c r="A568" s="8" t="s">
        <v>107</v>
      </c>
      <c r="B568" s="7">
        <v>54</v>
      </c>
      <c r="C568" s="8">
        <v>13150</v>
      </c>
      <c r="D568" s="9">
        <f>'15'!C51</f>
        <v>0</v>
      </c>
      <c r="E568" s="9">
        <f>'15'!D51</f>
        <v>0</v>
      </c>
      <c r="F568" s="8" t="s">
        <v>73</v>
      </c>
      <c r="G568" s="13"/>
      <c r="H568" s="9">
        <f t="shared" si="25"/>
        <v>0</v>
      </c>
      <c r="I568" s="16">
        <f t="shared" si="24"/>
        <v>0</v>
      </c>
      <c r="J568" s="18">
        <f t="shared" si="26"/>
        <v>0</v>
      </c>
    </row>
    <row r="569" spans="1:10" ht="12.75">
      <c r="A569" s="8" t="s">
        <v>108</v>
      </c>
      <c r="B569" s="7">
        <v>9</v>
      </c>
      <c r="C569" s="8">
        <v>419</v>
      </c>
      <c r="D569" s="9" t="e">
        <f>#REF!</f>
        <v>#REF!</v>
      </c>
      <c r="E569" s="9"/>
      <c r="F569" s="8" t="s">
        <v>77</v>
      </c>
      <c r="G569" s="13">
        <v>0</v>
      </c>
      <c r="H569" s="9" t="e">
        <f t="shared" si="25"/>
        <v>#REF!</v>
      </c>
      <c r="I569" s="16" t="e">
        <f t="shared" si="24"/>
        <v>#REF!</v>
      </c>
      <c r="J569" s="18" t="e">
        <f t="shared" si="26"/>
        <v>#REF!</v>
      </c>
    </row>
    <row r="570" spans="1:10" ht="12.75">
      <c r="A570" s="8" t="s">
        <v>108</v>
      </c>
      <c r="B570" s="7">
        <v>12</v>
      </c>
      <c r="C570" s="8">
        <v>736</v>
      </c>
      <c r="D570" s="9" t="e">
        <f>#REF!</f>
        <v>#REF!</v>
      </c>
      <c r="E570" s="9"/>
      <c r="F570" s="8" t="s">
        <v>77</v>
      </c>
      <c r="G570" s="13">
        <v>0</v>
      </c>
      <c r="H570" s="9" t="e">
        <f t="shared" si="25"/>
        <v>#REF!</v>
      </c>
      <c r="I570" s="16" t="e">
        <f t="shared" si="24"/>
        <v>#REF!</v>
      </c>
      <c r="J570" s="18" t="e">
        <f t="shared" si="26"/>
        <v>#REF!</v>
      </c>
    </row>
    <row r="571" spans="1:10" ht="12.75">
      <c r="A571" s="8" t="s">
        <v>108</v>
      </c>
      <c r="B571" s="7">
        <v>15</v>
      </c>
      <c r="C571" s="8">
        <v>1099</v>
      </c>
      <c r="D571" s="9" t="e">
        <f>#REF!</f>
        <v>#REF!</v>
      </c>
      <c r="E571" s="9"/>
      <c r="F571" s="8" t="s">
        <v>77</v>
      </c>
      <c r="G571" s="13">
        <v>0</v>
      </c>
      <c r="H571" s="9" t="e">
        <f t="shared" si="25"/>
        <v>#REF!</v>
      </c>
      <c r="I571" s="16" t="e">
        <f t="shared" si="24"/>
        <v>#REF!</v>
      </c>
      <c r="J571" s="18" t="e">
        <f t="shared" si="26"/>
        <v>#REF!</v>
      </c>
    </row>
    <row r="572" spans="1:10" ht="12.75">
      <c r="A572" s="8" t="s">
        <v>109</v>
      </c>
      <c r="B572" s="7">
        <v>30.5</v>
      </c>
      <c r="C572" s="8">
        <v>5249.8</v>
      </c>
      <c r="D572" s="9">
        <v>765438.502554826</v>
      </c>
      <c r="E572" s="9">
        <v>959165.4432194462</v>
      </c>
      <c r="F572" s="8" t="s">
        <v>73</v>
      </c>
      <c r="G572" s="13">
        <v>0.05</v>
      </c>
      <c r="H572" s="9">
        <f t="shared" si="25"/>
        <v>153093.53264554215</v>
      </c>
      <c r="I572" s="16">
        <f t="shared" si="24"/>
        <v>0.19342167300867397</v>
      </c>
      <c r="J572" s="18">
        <f t="shared" si="26"/>
        <v>0.198235319788437</v>
      </c>
    </row>
    <row r="573" spans="1:10" ht="12.75">
      <c r="A573" s="8" t="s">
        <v>109</v>
      </c>
      <c r="B573" s="7">
        <v>32</v>
      </c>
      <c r="C573" s="8">
        <v>5737.1</v>
      </c>
      <c r="D573" s="9">
        <v>828055.5713792173</v>
      </c>
      <c r="E573" s="9">
        <v>1039252.3334560004</v>
      </c>
      <c r="F573" s="8" t="s">
        <v>73</v>
      </c>
      <c r="G573" s="13">
        <v>0.05</v>
      </c>
      <c r="H573" s="9">
        <f t="shared" si="25"/>
        <v>151550.1472779241</v>
      </c>
      <c r="I573" s="16">
        <f t="shared" si="24"/>
        <v>0.1952870813397125</v>
      </c>
      <c r="J573" s="18">
        <f t="shared" si="26"/>
        <v>0.19636531032964433</v>
      </c>
    </row>
    <row r="574" spans="1:10" ht="12.75">
      <c r="A574" s="8" t="s">
        <v>109</v>
      </c>
      <c r="B574" s="7">
        <v>34</v>
      </c>
      <c r="C574" s="8">
        <v>6300.6</v>
      </c>
      <c r="D574" s="9">
        <v>902872.4262047898</v>
      </c>
      <c r="E574" s="9">
        <v>1134419.5419631873</v>
      </c>
      <c r="F574" s="8" t="s">
        <v>73</v>
      </c>
      <c r="G574" s="13">
        <v>0.05</v>
      </c>
      <c r="H574" s="9">
        <f t="shared" si="25"/>
        <v>150464.40775720237</v>
      </c>
      <c r="I574" s="16">
        <f t="shared" si="24"/>
        <v>0.1966248302829523</v>
      </c>
      <c r="J574" s="18">
        <f t="shared" si="26"/>
        <v>0.19502785151287894</v>
      </c>
    </row>
    <row r="575" spans="1:10" ht="12.75">
      <c r="A575" s="8" t="s">
        <v>109</v>
      </c>
      <c r="B575" s="7">
        <v>35.5</v>
      </c>
      <c r="C575" s="8">
        <v>6810.3</v>
      </c>
      <c r="D575" s="9">
        <v>973335.0165733491</v>
      </c>
      <c r="E575" s="9">
        <v>1223783.4279910545</v>
      </c>
      <c r="F575" s="8" t="s">
        <v>73</v>
      </c>
      <c r="G575" s="13">
        <v>0.05</v>
      </c>
      <c r="H575" s="9">
        <f t="shared" si="25"/>
        <v>150067.0700853144</v>
      </c>
      <c r="I575" s="16">
        <f t="shared" si="24"/>
        <v>0.19743768261964711</v>
      </c>
      <c r="J575" s="18">
        <f t="shared" si="26"/>
        <v>0.19421663503320996</v>
      </c>
    </row>
    <row r="576" spans="1:10" ht="12.75">
      <c r="A576" s="8" t="s">
        <v>110</v>
      </c>
      <c r="B576" s="7">
        <v>38.5</v>
      </c>
      <c r="C576" s="8">
        <v>8581.5</v>
      </c>
      <c r="D576" s="9">
        <v>1413812.016768734</v>
      </c>
      <c r="E576" s="9">
        <v>1740320.7295284492</v>
      </c>
      <c r="F576" s="8" t="s">
        <v>73</v>
      </c>
      <c r="G576" s="13">
        <v>0.05</v>
      </c>
      <c r="H576" s="9">
        <f t="shared" si="25"/>
        <v>172988.71031954445</v>
      </c>
      <c r="I576" s="16">
        <f t="shared" si="24"/>
        <v>0.17232580723476576</v>
      </c>
      <c r="J576" s="18">
        <f t="shared" si="26"/>
        <v>0.2197974242101055</v>
      </c>
    </row>
    <row r="577" spans="1:10" ht="12.75">
      <c r="A577" s="8" t="s">
        <v>110</v>
      </c>
      <c r="B577" s="7">
        <v>40.5</v>
      </c>
      <c r="C577" s="8">
        <v>9318.9</v>
      </c>
      <c r="D577" s="9">
        <v>1522227.317607206</v>
      </c>
      <c r="E577" s="9">
        <v>1876001.993086152</v>
      </c>
      <c r="F577" s="8" t="s">
        <v>73</v>
      </c>
      <c r="G577" s="13">
        <v>0.05</v>
      </c>
      <c r="H577" s="9">
        <f t="shared" si="25"/>
        <v>171515.81018012497</v>
      </c>
      <c r="I577" s="16">
        <f t="shared" si="24"/>
        <v>0.17371994588326278</v>
      </c>
      <c r="J577" s="18">
        <f t="shared" si="26"/>
        <v>0.21834855496459848</v>
      </c>
    </row>
    <row r="578" spans="1:10" ht="12.75">
      <c r="A578" s="8" t="s">
        <v>110</v>
      </c>
      <c r="B578" s="7">
        <v>42.5</v>
      </c>
      <c r="C578" s="8">
        <v>10384</v>
      </c>
      <c r="D578" s="9">
        <v>1681187.3909939816</v>
      </c>
      <c r="E578" s="9">
        <v>2074490.182186164</v>
      </c>
      <c r="F578" s="8" t="s">
        <v>73</v>
      </c>
      <c r="G578" s="13">
        <v>0.05</v>
      </c>
      <c r="H578" s="9">
        <f t="shared" si="25"/>
        <v>169996.7989737751</v>
      </c>
      <c r="I578" s="16">
        <f t="shared" si="24"/>
        <v>0.17518424537271993</v>
      </c>
      <c r="J578" s="18">
        <f t="shared" si="26"/>
        <v>0.21683047201374195</v>
      </c>
    </row>
    <row r="579" spans="1:10" ht="12.75">
      <c r="A579" s="8" t="s">
        <v>110</v>
      </c>
      <c r="B579" s="7">
        <v>45</v>
      </c>
      <c r="C579" s="8">
        <v>11427.2</v>
      </c>
      <c r="D579" s="9">
        <v>1827324.9401070068</v>
      </c>
      <c r="E579" s="9">
        <v>2258761.2712337933</v>
      </c>
      <c r="F579" s="8" t="s">
        <v>73</v>
      </c>
      <c r="G579" s="13">
        <v>0.05</v>
      </c>
      <c r="H579" s="9">
        <f t="shared" si="25"/>
        <v>167905.62754763695</v>
      </c>
      <c r="I579" s="16">
        <f aca="true" t="shared" si="27" ref="I579:I619">IF(OR(D579=0,E579=0),,E579/(D579*(1+G579))-1)</f>
        <v>0.17724065571658976</v>
      </c>
      <c r="J579" s="18">
        <f t="shared" si="26"/>
        <v>0.2147049059646644</v>
      </c>
    </row>
    <row r="580" spans="1:10" ht="12.75">
      <c r="A580" s="8" t="s">
        <v>110</v>
      </c>
      <c r="B580" s="7">
        <v>47</v>
      </c>
      <c r="C580" s="8">
        <v>12645.6</v>
      </c>
      <c r="D580" s="9">
        <v>2015102.5948157043</v>
      </c>
      <c r="E580" s="9">
        <v>2492110.996087708</v>
      </c>
      <c r="F580" s="8" t="s">
        <v>73</v>
      </c>
      <c r="G580" s="13">
        <v>0.05</v>
      </c>
      <c r="H580" s="9">
        <f aca="true" t="shared" si="28" ref="H580:H619">D580*(1+G580)/C580*1000</f>
        <v>167319.67835108572</v>
      </c>
      <c r="I580" s="16">
        <f t="shared" si="27"/>
        <v>0.17782541196624457</v>
      </c>
      <c r="J580" s="18">
        <f aca="true" t="shared" si="29" ref="J580:J619">IF(OR(D580=0,E580=0),,1.43/(I580+1)-1)</f>
        <v>0.21410184011294064</v>
      </c>
    </row>
    <row r="581" spans="1:10" ht="12.75">
      <c r="A581" s="8" t="s">
        <v>110</v>
      </c>
      <c r="B581" s="7">
        <v>51</v>
      </c>
      <c r="C581" s="8">
        <v>14635.3</v>
      </c>
      <c r="D581" s="9">
        <v>2303087.173447288</v>
      </c>
      <c r="E581" s="9">
        <v>2853388.6208643205</v>
      </c>
      <c r="F581" s="8" t="s">
        <v>73</v>
      </c>
      <c r="G581" s="13">
        <v>0.05</v>
      </c>
      <c r="H581" s="9">
        <f t="shared" si="28"/>
        <v>165233.47878893177</v>
      </c>
      <c r="I581" s="16">
        <f t="shared" si="27"/>
        <v>0.17994360073836368</v>
      </c>
      <c r="J581" s="18">
        <f t="shared" si="29"/>
        <v>0.21192233180057118</v>
      </c>
    </row>
    <row r="582" spans="1:10" ht="12.75">
      <c r="A582" s="8" t="s">
        <v>110</v>
      </c>
      <c r="B582" s="7">
        <v>54</v>
      </c>
      <c r="C582" s="8">
        <v>16679.1</v>
      </c>
      <c r="D582" s="9">
        <v>2616280.393490477</v>
      </c>
      <c r="E582" s="9">
        <v>3242923.6420142497</v>
      </c>
      <c r="F582" s="8" t="s">
        <v>73</v>
      </c>
      <c r="G582" s="13">
        <v>0.05</v>
      </c>
      <c r="H582" s="9">
        <f t="shared" si="28"/>
        <v>164702.7965037083</v>
      </c>
      <c r="I582" s="16">
        <f t="shared" si="27"/>
        <v>0.18049224172022216</v>
      </c>
      <c r="J582" s="18">
        <f t="shared" si="29"/>
        <v>0.2113590834923178</v>
      </c>
    </row>
    <row r="583" spans="1:10" ht="12.75">
      <c r="A583" s="8" t="s">
        <v>111</v>
      </c>
      <c r="B583" s="7">
        <v>38.5</v>
      </c>
      <c r="C583" s="8">
        <v>8692</v>
      </c>
      <c r="D583" s="9">
        <v>1361389.2225007964</v>
      </c>
      <c r="E583" s="9">
        <v>1687825.6216174038</v>
      </c>
      <c r="F583" s="8" t="s">
        <v>73</v>
      </c>
      <c r="G583" s="13">
        <v>0.05</v>
      </c>
      <c r="H583" s="9">
        <f t="shared" si="28"/>
        <v>164456.82048157346</v>
      </c>
      <c r="I583" s="16">
        <f t="shared" si="27"/>
        <v>0.18074460000216108</v>
      </c>
      <c r="J583" s="18">
        <f t="shared" si="29"/>
        <v>0.21110018203545677</v>
      </c>
    </row>
    <row r="584" spans="1:10" ht="12.75">
      <c r="A584" s="8" t="s">
        <v>111</v>
      </c>
      <c r="B584" s="7">
        <v>40.5</v>
      </c>
      <c r="C584" s="8">
        <v>9648.1</v>
      </c>
      <c r="D584" s="9">
        <v>1497582.5730565886</v>
      </c>
      <c r="E584" s="9">
        <v>1859112.0366230442</v>
      </c>
      <c r="F584" s="8" t="s">
        <v>73</v>
      </c>
      <c r="G584" s="13">
        <v>0.05</v>
      </c>
      <c r="H584" s="9">
        <f t="shared" si="28"/>
        <v>162981.48876042102</v>
      </c>
      <c r="I584" s="16">
        <f t="shared" si="27"/>
        <v>0.18229400092988546</v>
      </c>
      <c r="J584" s="18">
        <f t="shared" si="29"/>
        <v>0.20951303049435355</v>
      </c>
    </row>
    <row r="585" spans="1:10" ht="12.75">
      <c r="A585" s="8" t="s">
        <v>111</v>
      </c>
      <c r="B585" s="7">
        <v>42.5</v>
      </c>
      <c r="C585" s="8">
        <v>10468.4</v>
      </c>
      <c r="D585" s="9">
        <v>1610474.724626202</v>
      </c>
      <c r="E585" s="9">
        <v>2001865.4494386984</v>
      </c>
      <c r="F585" s="8" t="s">
        <v>73</v>
      </c>
      <c r="G585" s="13">
        <v>0.05</v>
      </c>
      <c r="H585" s="9">
        <f t="shared" si="28"/>
        <v>161533.61171310916</v>
      </c>
      <c r="I585" s="16">
        <f t="shared" si="27"/>
        <v>0.18383635217713</v>
      </c>
      <c r="J585" s="18">
        <f t="shared" si="29"/>
        <v>0.20793722660244685</v>
      </c>
    </row>
    <row r="586" spans="1:10" ht="12.75">
      <c r="A586" s="8" t="s">
        <v>111</v>
      </c>
      <c r="B586" s="7">
        <v>45</v>
      </c>
      <c r="C586" s="8">
        <v>11620.1</v>
      </c>
      <c r="D586" s="9">
        <v>1765845.47190652</v>
      </c>
      <c r="E586" s="9">
        <v>2198975.6094553587</v>
      </c>
      <c r="F586" s="8" t="s">
        <v>73</v>
      </c>
      <c r="G586" s="13">
        <v>0.05</v>
      </c>
      <c r="H586" s="9">
        <f t="shared" si="28"/>
        <v>159562.97669571225</v>
      </c>
      <c r="I586" s="16">
        <f t="shared" si="27"/>
        <v>0.18598287251855594</v>
      </c>
      <c r="J586" s="18">
        <f t="shared" si="29"/>
        <v>0.20575097089155148</v>
      </c>
    </row>
    <row r="587" spans="1:10" ht="12.75">
      <c r="A587" s="8" t="s">
        <v>111</v>
      </c>
      <c r="B587" s="7">
        <v>47</v>
      </c>
      <c r="C587" s="8">
        <v>12625.8</v>
      </c>
      <c r="D587" s="9">
        <v>1912032.0555291963</v>
      </c>
      <c r="E587" s="9">
        <v>2382248.2774312776</v>
      </c>
      <c r="F587" s="8" t="s">
        <v>73</v>
      </c>
      <c r="G587" s="13">
        <v>0.05</v>
      </c>
      <c r="H587" s="9">
        <f t="shared" si="28"/>
        <v>159010.41187929924</v>
      </c>
      <c r="I587" s="16">
        <f t="shared" si="27"/>
        <v>0.1865951079151451</v>
      </c>
      <c r="J587" s="18">
        <f t="shared" si="29"/>
        <v>0.20512885183937657</v>
      </c>
    </row>
    <row r="588" spans="1:10" ht="12.75">
      <c r="A588" s="8" t="s">
        <v>111</v>
      </c>
      <c r="B588" s="7">
        <v>51</v>
      </c>
      <c r="C588" s="8">
        <v>14557</v>
      </c>
      <c r="D588" s="9">
        <v>2176808.600742938</v>
      </c>
      <c r="E588" s="9">
        <v>2717275.7481974936</v>
      </c>
      <c r="F588" s="8" t="s">
        <v>73</v>
      </c>
      <c r="G588" s="13">
        <v>0.05</v>
      </c>
      <c r="H588" s="9">
        <f t="shared" si="28"/>
        <v>157013.74120904616</v>
      </c>
      <c r="I588" s="16">
        <f t="shared" si="27"/>
        <v>0.18884208012902826</v>
      </c>
      <c r="J588" s="18">
        <f t="shared" si="29"/>
        <v>0.20285109679563007</v>
      </c>
    </row>
    <row r="589" spans="1:10" ht="12.75">
      <c r="A589" s="8" t="s">
        <v>112</v>
      </c>
      <c r="B589" s="7">
        <v>50</v>
      </c>
      <c r="C589" s="8">
        <v>14695.1</v>
      </c>
      <c r="D589" s="9">
        <v>2321430.9835077454</v>
      </c>
      <c r="E589" s="9">
        <v>2874527.0669919485</v>
      </c>
      <c r="F589" s="8" t="s">
        <v>73</v>
      </c>
      <c r="G589" s="13">
        <v>0.05</v>
      </c>
      <c r="H589" s="9">
        <f t="shared" si="28"/>
        <v>165871.78941845463</v>
      </c>
      <c r="I589" s="16">
        <f t="shared" si="27"/>
        <v>0.1792919303463254</v>
      </c>
      <c r="J589" s="18">
        <f t="shared" si="29"/>
        <v>0.21259203357734213</v>
      </c>
    </row>
    <row r="590" spans="1:10" ht="12.75">
      <c r="A590" s="8" t="s">
        <v>112</v>
      </c>
      <c r="B590" s="7">
        <v>52</v>
      </c>
      <c r="C590" s="8">
        <v>15828.3</v>
      </c>
      <c r="D590" s="9">
        <v>2445027.3685341827</v>
      </c>
      <c r="E590" s="9">
        <v>2979637.145343743</v>
      </c>
      <c r="F590" s="8" t="s">
        <v>73</v>
      </c>
      <c r="G590" s="13">
        <v>0.05</v>
      </c>
      <c r="H590" s="9">
        <f t="shared" si="28"/>
        <v>162195.48131895985</v>
      </c>
      <c r="I590" s="16">
        <f t="shared" si="27"/>
        <v>0.16062081707224163</v>
      </c>
      <c r="J590" s="18">
        <f t="shared" si="29"/>
        <v>0.2320992170442786</v>
      </c>
    </row>
    <row r="591" spans="1:10" ht="12.75">
      <c r="A591" s="8" t="s">
        <v>112</v>
      </c>
      <c r="B591" s="7">
        <v>54</v>
      </c>
      <c r="C591" s="8">
        <v>17043.7</v>
      </c>
      <c r="D591" s="9">
        <v>2657498.80230315</v>
      </c>
      <c r="E591" s="9">
        <v>3296874.7806548746</v>
      </c>
      <c r="F591" s="8" t="s">
        <v>73</v>
      </c>
      <c r="G591" s="13">
        <v>0.05</v>
      </c>
      <c r="H591" s="9">
        <f t="shared" si="28"/>
        <v>163718.77834145798</v>
      </c>
      <c r="I591" s="16">
        <f t="shared" si="27"/>
        <v>0.18151727510079096</v>
      </c>
      <c r="J591" s="18">
        <f t="shared" si="29"/>
        <v>0.2103081606470898</v>
      </c>
    </row>
    <row r="592" spans="1:10" ht="12.75">
      <c r="A592" s="8" t="s">
        <v>112</v>
      </c>
      <c r="B592" s="7">
        <v>55</v>
      </c>
      <c r="C592" s="8">
        <v>17280.6</v>
      </c>
      <c r="D592" s="9">
        <v>2687086.2254265933</v>
      </c>
      <c r="E592" s="9">
        <v>3334903.1832456104</v>
      </c>
      <c r="F592" s="8" t="s">
        <v>73</v>
      </c>
      <c r="G592" s="13">
        <v>0.05</v>
      </c>
      <c r="H592" s="9">
        <f t="shared" si="28"/>
        <v>163272.13966516923</v>
      </c>
      <c r="I592" s="16">
        <f t="shared" si="27"/>
        <v>0.18198598902552776</v>
      </c>
      <c r="J592" s="18">
        <f t="shared" si="29"/>
        <v>0.20982821562795673</v>
      </c>
    </row>
    <row r="593" spans="1:10" ht="12.75">
      <c r="A593" s="8" t="s">
        <v>112</v>
      </c>
      <c r="B593" s="7">
        <v>60</v>
      </c>
      <c r="C593" s="8">
        <v>20636</v>
      </c>
      <c r="D593" s="9">
        <v>3163745.7902934887</v>
      </c>
      <c r="E593" s="9">
        <v>3934626.64042966</v>
      </c>
      <c r="F593" s="8" t="s">
        <v>73</v>
      </c>
      <c r="G593" s="13">
        <v>0.05</v>
      </c>
      <c r="H593" s="9">
        <f t="shared" si="28"/>
        <v>160977.5673487189</v>
      </c>
      <c r="I593" s="16">
        <f t="shared" si="27"/>
        <v>0.1844388631263092</v>
      </c>
      <c r="J593" s="18">
        <f t="shared" si="29"/>
        <v>0.20732276229567104</v>
      </c>
    </row>
    <row r="594" spans="1:10" ht="12.75">
      <c r="A594" s="8" t="s">
        <v>112</v>
      </c>
      <c r="B594" s="7">
        <v>65</v>
      </c>
      <c r="C594" s="8">
        <v>23673.1</v>
      </c>
      <c r="D594" s="9">
        <v>3599437.022346931</v>
      </c>
      <c r="E594" s="9">
        <v>4481958.991897635</v>
      </c>
      <c r="F594" s="8" t="s">
        <v>73</v>
      </c>
      <c r="G594" s="13">
        <v>0.05</v>
      </c>
      <c r="H594" s="9">
        <f t="shared" si="28"/>
        <v>159649.9348823888</v>
      </c>
      <c r="I594" s="16">
        <f t="shared" si="27"/>
        <v>0.18588888949434734</v>
      </c>
      <c r="J594" s="18">
        <f t="shared" si="29"/>
        <v>0.20584652800798175</v>
      </c>
    </row>
    <row r="595" spans="1:10" ht="12.75">
      <c r="A595" s="8" t="s">
        <v>112</v>
      </c>
      <c r="B595" s="7">
        <v>70</v>
      </c>
      <c r="C595" s="8">
        <v>27671.2</v>
      </c>
      <c r="D595" s="9">
        <v>4141439.974774815</v>
      </c>
      <c r="E595" s="9">
        <v>5169018.292307642</v>
      </c>
      <c r="F595" s="8" t="s">
        <v>73</v>
      </c>
      <c r="G595" s="13">
        <v>0.05</v>
      </c>
      <c r="H595" s="9">
        <f t="shared" si="28"/>
        <v>157149.38179455738</v>
      </c>
      <c r="I595" s="16">
        <f t="shared" si="27"/>
        <v>0.1886866872603148</v>
      </c>
      <c r="J595" s="18">
        <f t="shared" si="29"/>
        <v>0.20300834132824708</v>
      </c>
    </row>
    <row r="596" spans="1:10" ht="12.75">
      <c r="A596" s="8" t="s">
        <v>113</v>
      </c>
      <c r="B596" s="7">
        <v>32</v>
      </c>
      <c r="C596" s="8">
        <v>6057</v>
      </c>
      <c r="D596" s="9">
        <v>0</v>
      </c>
      <c r="E596" s="9">
        <v>1429005.759215366</v>
      </c>
      <c r="F596" s="8" t="s">
        <v>77</v>
      </c>
      <c r="G596" s="13">
        <v>0.05</v>
      </c>
      <c r="H596" s="9">
        <f t="shared" si="28"/>
        <v>0</v>
      </c>
      <c r="I596" s="16">
        <f t="shared" si="27"/>
        <v>0</v>
      </c>
      <c r="J596" s="18">
        <f t="shared" si="29"/>
        <v>0</v>
      </c>
    </row>
    <row r="597" spans="1:10" ht="12.75">
      <c r="A597" s="8" t="s">
        <v>113</v>
      </c>
      <c r="B597" s="7">
        <v>52</v>
      </c>
      <c r="C597" s="8">
        <v>16848</v>
      </c>
      <c r="D597" s="9">
        <v>0</v>
      </c>
      <c r="E597" s="9">
        <v>4224054.348811333</v>
      </c>
      <c r="F597" s="8" t="s">
        <v>77</v>
      </c>
      <c r="G597" s="13">
        <v>0.05</v>
      </c>
      <c r="H597" s="9">
        <f t="shared" si="28"/>
        <v>0</v>
      </c>
      <c r="I597" s="16">
        <f t="shared" si="27"/>
        <v>0</v>
      </c>
      <c r="J597" s="18">
        <f t="shared" si="29"/>
        <v>0</v>
      </c>
    </row>
    <row r="598" spans="1:10" ht="12.75">
      <c r="A598" s="8" t="s">
        <v>113</v>
      </c>
      <c r="B598" s="7">
        <v>62</v>
      </c>
      <c r="C598" s="8">
        <v>23850</v>
      </c>
      <c r="D598" s="9">
        <v>0</v>
      </c>
      <c r="E598" s="9">
        <v>6040489.084728488</v>
      </c>
      <c r="F598" s="8" t="s">
        <v>77</v>
      </c>
      <c r="G598" s="13">
        <v>0.05</v>
      </c>
      <c r="H598" s="9">
        <f t="shared" si="28"/>
        <v>0</v>
      </c>
      <c r="I598" s="16">
        <f t="shared" si="27"/>
        <v>0</v>
      </c>
      <c r="J598" s="18">
        <f t="shared" si="29"/>
        <v>0</v>
      </c>
    </row>
    <row r="599" spans="1:10" ht="12.75">
      <c r="A599" s="8" t="s">
        <v>113</v>
      </c>
      <c r="B599" s="7">
        <v>72</v>
      </c>
      <c r="C599" s="8">
        <v>32088</v>
      </c>
      <c r="D599" s="9">
        <v>0</v>
      </c>
      <c r="E599" s="9">
        <v>8205331.173794732</v>
      </c>
      <c r="F599" s="8" t="s">
        <v>77</v>
      </c>
      <c r="G599" s="13">
        <v>0.05</v>
      </c>
      <c r="H599" s="9">
        <f t="shared" si="28"/>
        <v>0</v>
      </c>
      <c r="I599" s="16">
        <f t="shared" si="27"/>
        <v>0</v>
      </c>
      <c r="J599" s="18">
        <f t="shared" si="29"/>
        <v>0</v>
      </c>
    </row>
    <row r="600" spans="1:10" ht="12.75">
      <c r="A600" s="8" t="s">
        <v>113</v>
      </c>
      <c r="B600" s="7">
        <v>90</v>
      </c>
      <c r="C600" s="8">
        <v>47540</v>
      </c>
      <c r="D600" s="9">
        <v>0</v>
      </c>
      <c r="E600" s="9">
        <v>13547845.927751122</v>
      </c>
      <c r="F600" s="8" t="s">
        <v>77</v>
      </c>
      <c r="G600" s="13">
        <v>0.05</v>
      </c>
      <c r="H600" s="9">
        <f t="shared" si="28"/>
        <v>0</v>
      </c>
      <c r="I600" s="16">
        <f t="shared" si="27"/>
        <v>0</v>
      </c>
      <c r="J600" s="18">
        <f t="shared" si="29"/>
        <v>0</v>
      </c>
    </row>
    <row r="601" spans="1:10" ht="12.75">
      <c r="A601" s="8" t="s">
        <v>114</v>
      </c>
      <c r="B601" s="7">
        <v>27</v>
      </c>
      <c r="C601" s="8">
        <v>2688</v>
      </c>
      <c r="D601" s="9">
        <v>0</v>
      </c>
      <c r="E601" s="9">
        <v>343860.97148326447</v>
      </c>
      <c r="F601" s="8" t="s">
        <v>77</v>
      </c>
      <c r="G601" s="13"/>
      <c r="H601" s="9">
        <f t="shared" si="28"/>
        <v>0</v>
      </c>
      <c r="I601" s="16">
        <f t="shared" si="27"/>
        <v>0</v>
      </c>
      <c r="J601" s="18">
        <f t="shared" si="29"/>
        <v>0</v>
      </c>
    </row>
    <row r="602" spans="1:10" ht="12.75">
      <c r="A602" s="8" t="s">
        <v>114</v>
      </c>
      <c r="B602" s="7">
        <v>33</v>
      </c>
      <c r="C602" s="8">
        <v>3988.8</v>
      </c>
      <c r="D602" s="9">
        <v>0</v>
      </c>
      <c r="E602" s="9">
        <v>501305.437211235</v>
      </c>
      <c r="F602" s="8" t="s">
        <v>77</v>
      </c>
      <c r="G602" s="13"/>
      <c r="H602" s="9">
        <f t="shared" si="28"/>
        <v>0</v>
      </c>
      <c r="I602" s="16">
        <f t="shared" si="27"/>
        <v>0</v>
      </c>
      <c r="J602" s="18">
        <f t="shared" si="29"/>
        <v>0</v>
      </c>
    </row>
    <row r="603" spans="1:10" ht="12.75">
      <c r="A603" s="8" t="s">
        <v>114</v>
      </c>
      <c r="B603" s="7">
        <v>42</v>
      </c>
      <c r="C603" s="8">
        <v>6480</v>
      </c>
      <c r="D603" s="9">
        <v>0</v>
      </c>
      <c r="E603" s="9">
        <v>824222.347621756</v>
      </c>
      <c r="F603" s="8" t="s">
        <v>77</v>
      </c>
      <c r="G603" s="13"/>
      <c r="H603" s="9">
        <f t="shared" si="28"/>
        <v>0</v>
      </c>
      <c r="I603" s="16">
        <f t="shared" si="27"/>
        <v>0</v>
      </c>
      <c r="J603" s="18">
        <f t="shared" si="29"/>
        <v>0</v>
      </c>
    </row>
    <row r="604" spans="1:10" ht="12.75">
      <c r="A604" s="8" t="s">
        <v>114</v>
      </c>
      <c r="B604" s="7">
        <v>46.5</v>
      </c>
      <c r="C604" s="8">
        <v>8064</v>
      </c>
      <c r="D604" s="9">
        <v>0</v>
      </c>
      <c r="E604" s="9">
        <v>1050318.1670007955</v>
      </c>
      <c r="F604" s="8" t="s">
        <v>77</v>
      </c>
      <c r="G604" s="13"/>
      <c r="H604" s="9">
        <f t="shared" si="28"/>
        <v>0</v>
      </c>
      <c r="I604" s="16">
        <f t="shared" si="27"/>
        <v>0</v>
      </c>
      <c r="J604" s="18">
        <f t="shared" si="29"/>
        <v>0</v>
      </c>
    </row>
    <row r="605" spans="1:10" ht="12.75">
      <c r="A605" s="8" t="s">
        <v>114</v>
      </c>
      <c r="B605" s="7">
        <v>50.5</v>
      </c>
      <c r="C605" s="8">
        <v>9542.4</v>
      </c>
      <c r="D605" s="9">
        <v>0</v>
      </c>
      <c r="E605" s="9">
        <v>1233050.023562871</v>
      </c>
      <c r="F605" s="8" t="s">
        <v>77</v>
      </c>
      <c r="G605" s="13"/>
      <c r="H605" s="9">
        <f t="shared" si="28"/>
        <v>0</v>
      </c>
      <c r="I605" s="16">
        <f t="shared" si="27"/>
        <v>0</v>
      </c>
      <c r="J605" s="18">
        <f t="shared" si="29"/>
        <v>0</v>
      </c>
    </row>
    <row r="606" spans="1:10" ht="12.75">
      <c r="A606" s="8" t="s">
        <v>114</v>
      </c>
      <c r="B606" s="7">
        <v>53.5</v>
      </c>
      <c r="C606" s="8">
        <v>10704</v>
      </c>
      <c r="D606" s="9">
        <v>0</v>
      </c>
      <c r="E606" s="9">
        <v>1368124.1124013676</v>
      </c>
      <c r="F606" s="8" t="s">
        <v>77</v>
      </c>
      <c r="G606" s="13"/>
      <c r="H606" s="9">
        <f t="shared" si="28"/>
        <v>0</v>
      </c>
      <c r="I606" s="16">
        <f t="shared" si="27"/>
        <v>0</v>
      </c>
      <c r="J606" s="18">
        <f t="shared" si="29"/>
        <v>0</v>
      </c>
    </row>
    <row r="607" spans="1:10" ht="12.75">
      <c r="A607" s="8" t="s">
        <v>114</v>
      </c>
      <c r="B607" s="7">
        <v>58.5</v>
      </c>
      <c r="C607" s="8">
        <v>12480</v>
      </c>
      <c r="D607" s="9">
        <v>0</v>
      </c>
      <c r="E607" s="9">
        <v>1577455.7684483582</v>
      </c>
      <c r="F607" s="8" t="s">
        <v>77</v>
      </c>
      <c r="G607" s="13"/>
      <c r="H607" s="9">
        <f t="shared" si="28"/>
        <v>0</v>
      </c>
      <c r="I607" s="16">
        <f t="shared" si="27"/>
        <v>0</v>
      </c>
      <c r="J607" s="18">
        <f t="shared" si="29"/>
        <v>0</v>
      </c>
    </row>
    <row r="608" spans="1:10" ht="12.75">
      <c r="A608" s="8" t="s">
        <v>115</v>
      </c>
      <c r="B608" s="7">
        <v>65</v>
      </c>
      <c r="C608" s="8">
        <v>16250</v>
      </c>
      <c r="D608" s="9">
        <v>0</v>
      </c>
      <c r="E608" s="9">
        <v>1921359.1332072867</v>
      </c>
      <c r="F608" s="8" t="s">
        <v>73</v>
      </c>
      <c r="G608" s="13"/>
      <c r="H608" s="9">
        <f t="shared" si="28"/>
        <v>0</v>
      </c>
      <c r="I608" s="16">
        <f t="shared" si="27"/>
        <v>0</v>
      </c>
      <c r="J608" s="18">
        <f t="shared" si="29"/>
        <v>0</v>
      </c>
    </row>
    <row r="609" spans="1:10" ht="12.75">
      <c r="A609" s="8" t="s">
        <v>116</v>
      </c>
      <c r="B609" s="7">
        <v>63</v>
      </c>
      <c r="C609" s="8">
        <v>17800</v>
      </c>
      <c r="D609" s="9">
        <v>835240.4982863783</v>
      </c>
      <c r="E609" s="9">
        <v>0</v>
      </c>
      <c r="F609" s="8" t="s">
        <v>73</v>
      </c>
      <c r="G609" s="13">
        <v>0.08</v>
      </c>
      <c r="H609" s="9">
        <f t="shared" si="28"/>
        <v>50677.51337917352</v>
      </c>
      <c r="I609" s="16">
        <f t="shared" si="27"/>
        <v>0</v>
      </c>
      <c r="J609" s="18">
        <f t="shared" si="29"/>
        <v>0</v>
      </c>
    </row>
    <row r="610" spans="1:10" ht="12.75">
      <c r="A610" s="8" t="s">
        <v>117</v>
      </c>
      <c r="B610" s="7">
        <v>25</v>
      </c>
      <c r="C610" s="8">
        <v>2660</v>
      </c>
      <c r="D610" s="9">
        <f>'13'!C8</f>
        <v>146.41856073813696</v>
      </c>
      <c r="E610" s="9"/>
      <c r="F610" s="8" t="s">
        <v>73</v>
      </c>
      <c r="G610" s="13">
        <v>0.15</v>
      </c>
      <c r="H610" s="9">
        <f t="shared" si="28"/>
        <v>63.3012574619765</v>
      </c>
      <c r="I610" s="16">
        <f t="shared" si="27"/>
        <v>0</v>
      </c>
      <c r="J610" s="18">
        <f t="shared" si="29"/>
        <v>0</v>
      </c>
    </row>
    <row r="611" spans="1:10" ht="12.75">
      <c r="A611" s="8" t="s">
        <v>117</v>
      </c>
      <c r="B611" s="7">
        <v>28</v>
      </c>
      <c r="C611" s="8">
        <v>3380</v>
      </c>
      <c r="D611" s="9">
        <f>'13'!C9</f>
        <v>185.37395763176977</v>
      </c>
      <c r="E611" s="9"/>
      <c r="F611" s="8" t="s">
        <v>73</v>
      </c>
      <c r="G611" s="13">
        <v>0.15</v>
      </c>
      <c r="H611" s="9">
        <f t="shared" si="28"/>
        <v>63.07102108773231</v>
      </c>
      <c r="I611" s="16">
        <f t="shared" si="27"/>
        <v>0</v>
      </c>
      <c r="J611" s="18">
        <f t="shared" si="29"/>
        <v>0</v>
      </c>
    </row>
    <row r="612" spans="1:10" ht="12.75">
      <c r="A612" s="8" t="s">
        <v>117</v>
      </c>
      <c r="B612" s="7">
        <v>32</v>
      </c>
      <c r="C612" s="8">
        <v>4200</v>
      </c>
      <c r="D612" s="9">
        <f>'13'!C10</f>
        <v>225.6726440734588</v>
      </c>
      <c r="E612" s="9"/>
      <c r="F612" s="8" t="s">
        <v>73</v>
      </c>
      <c r="G612" s="13">
        <v>0.15</v>
      </c>
      <c r="H612" s="9">
        <f t="shared" si="28"/>
        <v>61.791319210589904</v>
      </c>
      <c r="I612" s="16">
        <f t="shared" si="27"/>
        <v>0</v>
      </c>
      <c r="J612" s="18">
        <f t="shared" si="29"/>
        <v>0</v>
      </c>
    </row>
    <row r="613" spans="1:10" ht="12.75">
      <c r="A613" s="8" t="s">
        <v>117</v>
      </c>
      <c r="B613" s="7">
        <v>35</v>
      </c>
      <c r="C613" s="8">
        <v>5050</v>
      </c>
      <c r="D613" s="9">
        <f>'13'!C11</f>
        <v>268.6579096112605</v>
      </c>
      <c r="E613" s="9"/>
      <c r="F613" s="8" t="s">
        <v>73</v>
      </c>
      <c r="G613" s="13">
        <v>0.15</v>
      </c>
      <c r="H613" s="9">
        <f t="shared" si="28"/>
        <v>61.17952397088109</v>
      </c>
      <c r="I613" s="16">
        <f t="shared" si="27"/>
        <v>0</v>
      </c>
      <c r="J613" s="18">
        <f t="shared" si="29"/>
        <v>0</v>
      </c>
    </row>
    <row r="614" spans="1:10" ht="12.75">
      <c r="A614" s="8" t="s">
        <v>117</v>
      </c>
      <c r="B614" s="7">
        <v>38</v>
      </c>
      <c r="C614" s="8">
        <v>5980</v>
      </c>
      <c r="D614" s="9">
        <f>'13'!C12</f>
        <v>317.0163333412874</v>
      </c>
      <c r="E614" s="9"/>
      <c r="F614" s="8" t="s">
        <v>73</v>
      </c>
      <c r="G614" s="13">
        <v>0.15</v>
      </c>
      <c r="H614" s="9">
        <f t="shared" si="28"/>
        <v>60.964679488709116</v>
      </c>
      <c r="I614" s="16">
        <f t="shared" si="27"/>
        <v>0</v>
      </c>
      <c r="J614" s="18">
        <f t="shared" si="29"/>
        <v>0</v>
      </c>
    </row>
    <row r="615" spans="1:10" ht="12.75">
      <c r="A615" s="8" t="s">
        <v>117</v>
      </c>
      <c r="B615" s="7">
        <v>25</v>
      </c>
      <c r="C615" s="8">
        <v>2450</v>
      </c>
      <c r="D615" s="9">
        <f>'13'!C14</f>
        <v>143.86631059683</v>
      </c>
      <c r="E615" s="9"/>
      <c r="F615" s="8" t="s">
        <v>75</v>
      </c>
      <c r="G615" s="13">
        <v>0.1</v>
      </c>
      <c r="H615" s="9">
        <f t="shared" si="28"/>
        <v>64.59303741082165</v>
      </c>
      <c r="I615" s="16">
        <f t="shared" si="27"/>
        <v>0</v>
      </c>
      <c r="J615" s="18">
        <f t="shared" si="29"/>
        <v>0</v>
      </c>
    </row>
    <row r="616" spans="1:10" ht="12.75">
      <c r="A616" s="8" t="s">
        <v>117</v>
      </c>
      <c r="B616" s="7">
        <v>28</v>
      </c>
      <c r="C616" s="8">
        <v>3000</v>
      </c>
      <c r="D616" s="9">
        <f>'13'!C15</f>
        <v>172.1911582416085</v>
      </c>
      <c r="E616" s="9"/>
      <c r="F616" s="8" t="s">
        <v>75</v>
      </c>
      <c r="G616" s="13">
        <v>0.1</v>
      </c>
      <c r="H616" s="9">
        <f t="shared" si="28"/>
        <v>63.136758021923114</v>
      </c>
      <c r="I616" s="16">
        <f t="shared" si="27"/>
        <v>0</v>
      </c>
      <c r="J616" s="18">
        <f t="shared" si="29"/>
        <v>0</v>
      </c>
    </row>
    <row r="617" spans="1:10" ht="12.75">
      <c r="A617" s="8" t="s">
        <v>117</v>
      </c>
      <c r="B617" s="7">
        <v>32</v>
      </c>
      <c r="C617" s="8">
        <v>3800</v>
      </c>
      <c r="D617" s="9">
        <f>'13'!C16</f>
        <v>215.24</v>
      </c>
      <c r="E617" s="9"/>
      <c r="F617" s="8" t="s">
        <v>75</v>
      </c>
      <c r="G617" s="13">
        <v>0.1</v>
      </c>
      <c r="H617" s="9">
        <f t="shared" si="28"/>
        <v>62.30631578947369</v>
      </c>
      <c r="I617" s="16">
        <f t="shared" si="27"/>
        <v>0</v>
      </c>
      <c r="J617" s="18">
        <f t="shared" si="29"/>
        <v>0</v>
      </c>
    </row>
    <row r="618" spans="1:10" ht="12.75">
      <c r="A618" s="8" t="s">
        <v>117</v>
      </c>
      <c r="B618" s="7">
        <v>35</v>
      </c>
      <c r="C618" s="8">
        <v>4640</v>
      </c>
      <c r="D618" s="9">
        <f>'13'!C17</f>
        <v>259.63</v>
      </c>
      <c r="E618" s="9"/>
      <c r="F618" s="8" t="s">
        <v>75</v>
      </c>
      <c r="G618" s="13">
        <v>0.1</v>
      </c>
      <c r="H618" s="9">
        <f t="shared" si="28"/>
        <v>61.550215517241384</v>
      </c>
      <c r="I618" s="16">
        <f t="shared" si="27"/>
        <v>0</v>
      </c>
      <c r="J618" s="18">
        <f t="shared" si="29"/>
        <v>0</v>
      </c>
    </row>
    <row r="619" spans="1:10" ht="12.75">
      <c r="A619" s="8" t="s">
        <v>117</v>
      </c>
      <c r="B619" s="7">
        <v>38</v>
      </c>
      <c r="C619" s="8">
        <v>5450</v>
      </c>
      <c r="D619" s="9">
        <f>'13'!C18</f>
        <v>308.2849512789214</v>
      </c>
      <c r="E619" s="9"/>
      <c r="F619" s="8" t="s">
        <v>75</v>
      </c>
      <c r="G619" s="13">
        <v>0.1</v>
      </c>
      <c r="H619" s="9">
        <f t="shared" si="28"/>
        <v>62.22265071684653</v>
      </c>
      <c r="I619" s="16">
        <f t="shared" si="27"/>
        <v>0</v>
      </c>
      <c r="J619" s="18">
        <f t="shared" si="29"/>
        <v>0</v>
      </c>
    </row>
  </sheetData>
  <sheetProtection/>
  <autoFilter ref="A2:J619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A1">
      <selection activeCell="I1" sqref="D1:I1"/>
    </sheetView>
  </sheetViews>
  <sheetFormatPr defaultColWidth="9.00390625" defaultRowHeight="12.75"/>
  <cols>
    <col min="5" max="5" width="7.375" style="0" customWidth="1"/>
    <col min="6" max="6" width="13.875" style="0" customWidth="1"/>
    <col min="7" max="7" width="14.125" style="0" customWidth="1"/>
    <col min="8" max="8" width="11.75390625" style="0" customWidth="1"/>
    <col min="9" max="10" width="10.75390625" style="0" customWidth="1"/>
  </cols>
  <sheetData>
    <row r="1" spans="1:14" ht="30" customHeight="1">
      <c r="A1" s="36"/>
      <c r="B1" s="36"/>
      <c r="C1" s="36"/>
      <c r="D1" s="212"/>
      <c r="E1" s="36"/>
      <c r="F1" s="36"/>
      <c r="G1" s="36"/>
      <c r="H1" s="36"/>
      <c r="I1" s="36"/>
      <c r="J1" s="36"/>
      <c r="K1" s="36"/>
      <c r="L1" s="213" t="s">
        <v>66</v>
      </c>
      <c r="M1" s="36"/>
      <c r="N1" s="36"/>
    </row>
    <row r="2" spans="1:14" ht="15">
      <c r="A2" s="214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7.75" customHeight="1">
      <c r="A3" s="261" t="s">
        <v>338</v>
      </c>
      <c r="B3" s="261"/>
      <c r="C3" s="261"/>
      <c r="D3" s="261"/>
      <c r="E3" s="261"/>
      <c r="F3" s="261"/>
      <c r="G3" s="261"/>
      <c r="H3" s="261"/>
      <c r="I3" s="261"/>
      <c r="J3" s="261"/>
      <c r="K3" s="36"/>
      <c r="L3" s="36"/>
      <c r="M3" s="36"/>
      <c r="N3" s="36"/>
    </row>
    <row r="4" spans="1:14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5.75">
      <c r="A5" s="215" t="s">
        <v>315</v>
      </c>
      <c r="B5" s="195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5.75">
      <c r="A6" s="216" t="s">
        <v>324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14" ht="13.5">
      <c r="A7" s="198" t="s">
        <v>377</v>
      </c>
      <c r="B7" s="19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ht="15">
      <c r="A8" s="217" t="s">
        <v>316</v>
      </c>
      <c r="B8" s="197" t="s">
        <v>317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14" ht="15">
      <c r="A9" s="217" t="s">
        <v>316</v>
      </c>
      <c r="B9" s="197" t="s">
        <v>318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4" ht="15.75">
      <c r="A10" s="216" t="s">
        <v>323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</row>
    <row r="11" spans="1:14" ht="15">
      <c r="A11" s="218" t="s">
        <v>378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15">
      <c r="A12" s="217" t="s">
        <v>316</v>
      </c>
      <c r="B12" s="197" t="s">
        <v>320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15">
      <c r="A13" s="197" t="s">
        <v>327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5">
      <c r="A14" s="217" t="s">
        <v>316</v>
      </c>
      <c r="B14" s="198" t="s">
        <v>331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ht="15.75">
      <c r="A15" s="216" t="s">
        <v>322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13.5">
      <c r="A16" s="219" t="s">
        <v>379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15">
      <c r="A17" s="217" t="s">
        <v>316</v>
      </c>
      <c r="B17" s="197" t="s">
        <v>320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15">
      <c r="A18" s="220" t="s">
        <v>327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4" ht="15">
      <c r="A19" s="217" t="s">
        <v>316</v>
      </c>
      <c r="B19" s="198" t="s">
        <v>329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4" ht="15">
      <c r="A20" s="217" t="s">
        <v>316</v>
      </c>
      <c r="B20" s="198" t="s">
        <v>330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</row>
    <row r="21" spans="1:14" ht="15.75">
      <c r="A21" s="216" t="s">
        <v>319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spans="1:14" ht="15">
      <c r="A22" s="218" t="s">
        <v>380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ht="15">
      <c r="A23" s="217" t="s">
        <v>316</v>
      </c>
      <c r="B23" s="197" t="s">
        <v>320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pans="1:14" ht="15">
      <c r="A24" s="197" t="s">
        <v>327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ht="15">
      <c r="A25" s="217" t="s">
        <v>316</v>
      </c>
      <c r="B25" s="199" t="s">
        <v>328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</row>
    <row r="26" spans="1:14" ht="15">
      <c r="A26" s="217" t="s">
        <v>316</v>
      </c>
      <c r="B26" s="199" t="s">
        <v>337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4" ht="12.7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ht="15">
      <c r="A28" s="218" t="s">
        <v>321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30" ht="15.75">
      <c r="A30" s="211" t="s">
        <v>376</v>
      </c>
    </row>
    <row r="31" ht="15.75">
      <c r="A31" s="210"/>
    </row>
    <row r="32" spans="1:14" ht="13.5" thickBot="1">
      <c r="A32" s="221" t="s">
        <v>353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</row>
    <row r="33" spans="1:14" ht="25.5" customHeight="1" thickBot="1">
      <c r="A33" s="208"/>
      <c r="B33" s="208"/>
      <c r="C33" s="208"/>
      <c r="D33" s="208"/>
      <c r="E33" s="222" t="s">
        <v>354</v>
      </c>
      <c r="F33" s="223" t="s">
        <v>119</v>
      </c>
      <c r="G33" s="257" t="s">
        <v>356</v>
      </c>
      <c r="H33" s="259"/>
      <c r="I33" s="262" t="s">
        <v>357</v>
      </c>
      <c r="J33" s="262" t="s">
        <v>358</v>
      </c>
      <c r="K33" s="208"/>
      <c r="L33" s="208"/>
      <c r="M33" s="208"/>
      <c r="N33" s="208"/>
    </row>
    <row r="34" spans="1:14" ht="40.5" customHeight="1" thickBot="1">
      <c r="A34" s="208"/>
      <c r="B34" s="208"/>
      <c r="C34" s="208"/>
      <c r="D34" s="208"/>
      <c r="E34" s="225"/>
      <c r="F34" s="226" t="s">
        <v>355</v>
      </c>
      <c r="G34" s="226" t="s">
        <v>359</v>
      </c>
      <c r="H34" s="226" t="s">
        <v>360</v>
      </c>
      <c r="I34" s="263"/>
      <c r="J34" s="263"/>
      <c r="K34" s="208"/>
      <c r="L34" s="208"/>
      <c r="M34" s="208"/>
      <c r="N34" s="208"/>
    </row>
    <row r="35" spans="1:14" ht="17.25" customHeight="1" thickBot="1">
      <c r="A35" s="208"/>
      <c r="B35" s="208"/>
      <c r="C35" s="208"/>
      <c r="D35" s="208"/>
      <c r="E35" s="225" t="s">
        <v>361</v>
      </c>
      <c r="F35" s="226" t="s">
        <v>362</v>
      </c>
      <c r="G35" s="226" t="s">
        <v>362</v>
      </c>
      <c r="H35" s="226" t="s">
        <v>362</v>
      </c>
      <c r="I35" s="226" t="s">
        <v>362</v>
      </c>
      <c r="J35" s="226" t="s">
        <v>362</v>
      </c>
      <c r="K35" s="208"/>
      <c r="L35" s="208"/>
      <c r="M35" s="208"/>
      <c r="N35" s="208"/>
    </row>
    <row r="36" spans="1:14" ht="16.5" customHeight="1" thickBot="1">
      <c r="A36" s="208"/>
      <c r="B36" s="208"/>
      <c r="C36" s="208"/>
      <c r="D36" s="208"/>
      <c r="E36" s="225" t="s">
        <v>363</v>
      </c>
      <c r="F36" s="226" t="s">
        <v>364</v>
      </c>
      <c r="G36" s="226" t="s">
        <v>362</v>
      </c>
      <c r="H36" s="226" t="s">
        <v>362</v>
      </c>
      <c r="I36" s="226" t="s">
        <v>362</v>
      </c>
      <c r="J36" s="226" t="s">
        <v>362</v>
      </c>
      <c r="K36" s="208"/>
      <c r="L36" s="208"/>
      <c r="M36" s="208"/>
      <c r="N36" s="208"/>
    </row>
    <row r="37" spans="1:14" ht="15.75" customHeight="1" thickBot="1">
      <c r="A37" s="208"/>
      <c r="B37" s="208"/>
      <c r="C37" s="208"/>
      <c r="D37" s="208"/>
      <c r="E37" s="225" t="s">
        <v>365</v>
      </c>
      <c r="F37" s="226" t="s">
        <v>364</v>
      </c>
      <c r="G37" s="226" t="s">
        <v>366</v>
      </c>
      <c r="H37" s="226" t="s">
        <v>362</v>
      </c>
      <c r="I37" s="226" t="s">
        <v>366</v>
      </c>
      <c r="J37" s="226" t="s">
        <v>362</v>
      </c>
      <c r="K37" s="208"/>
      <c r="L37" s="208"/>
      <c r="M37" s="208"/>
      <c r="N37" s="208"/>
    </row>
    <row r="38" spans="1:14" ht="13.5" thickBot="1">
      <c r="A38" s="208"/>
      <c r="B38" s="208"/>
      <c r="C38" s="208"/>
      <c r="D38" s="208"/>
      <c r="E38" s="225" t="s">
        <v>367</v>
      </c>
      <c r="F38" s="226" t="s">
        <v>364</v>
      </c>
      <c r="G38" s="226" t="s">
        <v>366</v>
      </c>
      <c r="H38" s="226" t="s">
        <v>364</v>
      </c>
      <c r="I38" s="226" t="s">
        <v>366</v>
      </c>
      <c r="J38" s="226" t="s">
        <v>364</v>
      </c>
      <c r="K38" s="208"/>
      <c r="L38" s="208"/>
      <c r="M38" s="208"/>
      <c r="N38" s="208"/>
    </row>
    <row r="39" spans="1:14" ht="12.75">
      <c r="A39" s="221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</row>
    <row r="40" spans="1:14" ht="12.75">
      <c r="A40" s="221" t="s">
        <v>368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</row>
    <row r="41" spans="1:14" ht="13.5" thickBot="1">
      <c r="A41" s="227" t="s">
        <v>369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</row>
    <row r="42" spans="1:14" ht="26.25" thickBot="1">
      <c r="A42" s="208"/>
      <c r="B42" s="208"/>
      <c r="C42" s="208"/>
      <c r="D42" s="208"/>
      <c r="E42" s="228" t="s">
        <v>354</v>
      </c>
      <c r="F42" s="224" t="s">
        <v>370</v>
      </c>
      <c r="G42" s="224" t="s">
        <v>371</v>
      </c>
      <c r="H42" s="224" t="s">
        <v>372</v>
      </c>
      <c r="I42" s="208"/>
      <c r="J42" s="208"/>
      <c r="K42" s="208"/>
      <c r="L42" s="208"/>
      <c r="M42" s="208"/>
      <c r="N42" s="208"/>
    </row>
    <row r="43" spans="1:14" ht="13.5" thickBot="1">
      <c r="A43" s="208"/>
      <c r="B43" s="208"/>
      <c r="C43" s="208"/>
      <c r="D43" s="208"/>
      <c r="E43" s="225" t="s">
        <v>361</v>
      </c>
      <c r="F43" s="257" t="s">
        <v>362</v>
      </c>
      <c r="G43" s="258"/>
      <c r="H43" s="259"/>
      <c r="I43" s="208"/>
      <c r="J43" s="208"/>
      <c r="K43" s="208"/>
      <c r="L43" s="208"/>
      <c r="M43" s="208"/>
      <c r="N43" s="208"/>
    </row>
    <row r="44" spans="1:14" ht="13.5" thickBot="1">
      <c r="A44" s="208"/>
      <c r="B44" s="208"/>
      <c r="C44" s="208"/>
      <c r="D44" s="208"/>
      <c r="E44" s="225" t="s">
        <v>363</v>
      </c>
      <c r="F44" s="257" t="s">
        <v>373</v>
      </c>
      <c r="G44" s="258"/>
      <c r="H44" s="259"/>
      <c r="I44" s="208"/>
      <c r="J44" s="208"/>
      <c r="K44" s="208"/>
      <c r="L44" s="208"/>
      <c r="M44" s="208"/>
      <c r="N44" s="208"/>
    </row>
    <row r="45" spans="1:14" ht="14.25" customHeight="1" thickBot="1">
      <c r="A45" s="208"/>
      <c r="B45" s="208"/>
      <c r="C45" s="208"/>
      <c r="D45" s="208"/>
      <c r="E45" s="225" t="s">
        <v>365</v>
      </c>
      <c r="F45" s="257" t="s">
        <v>374</v>
      </c>
      <c r="G45" s="258"/>
      <c r="H45" s="259"/>
      <c r="I45" s="208"/>
      <c r="J45" s="208"/>
      <c r="K45" s="208"/>
      <c r="L45" s="208"/>
      <c r="M45" s="208"/>
      <c r="N45" s="208"/>
    </row>
    <row r="46" spans="1:14" ht="12.75">
      <c r="A46" s="221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</row>
    <row r="47" spans="1:14" ht="16.5" customHeight="1">
      <c r="A47" s="260" t="s">
        <v>375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</row>
    <row r="48" spans="1:14" ht="12.75">
      <c r="A48" s="208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</row>
  </sheetData>
  <sheetProtection/>
  <mergeCells count="8">
    <mergeCell ref="F44:H44"/>
    <mergeCell ref="F45:H45"/>
    <mergeCell ref="A47:N47"/>
    <mergeCell ref="G33:H33"/>
    <mergeCell ref="A3:J3"/>
    <mergeCell ref="I33:I34"/>
    <mergeCell ref="J33:J34"/>
    <mergeCell ref="F43:H43"/>
  </mergeCells>
  <hyperlinks>
    <hyperlink ref="L1" location="оглавление!A1" display="Оглавление"/>
  </hyperlinks>
  <printOptions/>
  <pageMargins left="0.17" right="0.17" top="0.56" bottom="0.39" header="0.29" footer="0.2"/>
  <pageSetup horizontalDpi="600" verticalDpi="600" orientation="portrait" paperSize="9" scale="72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view="pageBreakPreview" zoomScale="75" zoomScaleNormal="75" zoomScaleSheetLayoutView="75" zoomScalePageLayoutView="0" workbookViewId="0" topLeftCell="A1">
      <selection activeCell="D34" sqref="D34"/>
    </sheetView>
  </sheetViews>
  <sheetFormatPr defaultColWidth="8.875" defaultRowHeight="12.75"/>
  <cols>
    <col min="1" max="1" width="24.625" style="1" customWidth="1"/>
    <col min="2" max="2" width="13.875" style="1" customWidth="1"/>
    <col min="3" max="3" width="14.375" style="1" bestFit="1" customWidth="1"/>
    <col min="4" max="4" width="19.25390625" style="1" customWidth="1"/>
    <col min="5" max="5" width="14.625" style="1" customWidth="1"/>
    <col min="6" max="6" width="7.25390625" style="1" customWidth="1"/>
    <col min="7" max="7" width="21.25390625" style="1" customWidth="1"/>
    <col min="8" max="16384" width="8.875" style="1" customWidth="1"/>
  </cols>
  <sheetData>
    <row r="1" spans="1:8" ht="18">
      <c r="A1" s="254" t="s">
        <v>391</v>
      </c>
      <c r="B1" s="254"/>
      <c r="C1" s="254"/>
      <c r="D1" s="254"/>
      <c r="E1" s="254"/>
      <c r="F1" s="254"/>
      <c r="G1" s="254"/>
      <c r="H1" s="2" t="s">
        <v>66</v>
      </c>
    </row>
    <row r="2" spans="1:8" ht="18">
      <c r="A2" s="54"/>
      <c r="B2" s="54"/>
      <c r="C2" s="54"/>
      <c r="D2" s="54"/>
      <c r="E2" s="54"/>
      <c r="F2" s="54"/>
      <c r="G2" s="54"/>
      <c r="H2" s="54"/>
    </row>
    <row r="3" spans="1:8" ht="18">
      <c r="A3" s="59"/>
      <c r="B3" s="60"/>
      <c r="C3" s="60"/>
      <c r="D3" s="60"/>
      <c r="E3" s="60"/>
      <c r="F3" s="60"/>
      <c r="G3" s="54"/>
      <c r="H3" s="54"/>
    </row>
    <row r="4" spans="1:11" ht="18.75">
      <c r="A4" s="29" t="s">
        <v>393</v>
      </c>
      <c r="B4" s="29"/>
      <c r="C4" s="29"/>
      <c r="D4" s="31"/>
      <c r="E4" s="31"/>
      <c r="F4" s="19"/>
      <c r="G4" s="24"/>
      <c r="H4" s="24"/>
      <c r="I4" s="21"/>
      <c r="J4" s="22"/>
      <c r="K4" s="23"/>
    </row>
    <row r="5" spans="1:11" ht="18.75">
      <c r="A5" s="29" t="s">
        <v>394</v>
      </c>
      <c r="B5" s="29"/>
      <c r="C5" s="29"/>
      <c r="D5" s="31"/>
      <c r="E5" s="31"/>
      <c r="F5" s="19"/>
      <c r="G5" s="24"/>
      <c r="H5" s="24"/>
      <c r="I5" s="20"/>
      <c r="J5" s="20"/>
      <c r="K5" s="20"/>
    </row>
    <row r="6" spans="1:11" ht="18.75">
      <c r="A6" s="29" t="s">
        <v>395</v>
      </c>
      <c r="B6" s="29"/>
      <c r="C6" s="29"/>
      <c r="D6" s="31"/>
      <c r="E6" s="31"/>
      <c r="F6" s="19"/>
      <c r="G6" s="24"/>
      <c r="H6" s="24"/>
      <c r="I6" s="20"/>
      <c r="J6" s="20"/>
      <c r="K6" s="20"/>
    </row>
    <row r="7" spans="1:11" ht="18.75">
      <c r="A7" s="29" t="s">
        <v>396</v>
      </c>
      <c r="B7" s="29"/>
      <c r="C7" s="29"/>
      <c r="D7" s="31"/>
      <c r="E7" s="31"/>
      <c r="F7" s="19"/>
      <c r="G7" s="24"/>
      <c r="H7" s="24"/>
      <c r="I7" s="20"/>
      <c r="J7" s="20"/>
      <c r="K7" s="20"/>
    </row>
    <row r="8" spans="1:11" ht="18" customHeight="1">
      <c r="A8" s="29" t="s">
        <v>397</v>
      </c>
      <c r="B8" s="29"/>
      <c r="C8" s="29"/>
      <c r="D8" s="31"/>
      <c r="E8" s="31"/>
      <c r="F8" s="19"/>
      <c r="G8" s="24"/>
      <c r="H8" s="24"/>
      <c r="I8" s="20"/>
      <c r="J8" s="20"/>
      <c r="K8" s="20"/>
    </row>
    <row r="9" spans="1:11" ht="18" customHeight="1">
      <c r="A9" s="29" t="s">
        <v>398</v>
      </c>
      <c r="B9" s="29"/>
      <c r="C9" s="29"/>
      <c r="D9" s="31"/>
      <c r="E9" s="31"/>
      <c r="F9" s="19"/>
      <c r="G9" s="24"/>
      <c r="H9" s="24"/>
      <c r="I9" s="20"/>
      <c r="J9" s="20"/>
      <c r="K9" s="20"/>
    </row>
    <row r="10" spans="1:11" ht="18" customHeight="1">
      <c r="A10" s="29" t="s">
        <v>399</v>
      </c>
      <c r="B10" s="29"/>
      <c r="C10" s="29"/>
      <c r="D10" s="31"/>
      <c r="E10" s="31"/>
      <c r="F10" s="19"/>
      <c r="G10" s="24"/>
      <c r="H10" s="24"/>
      <c r="I10" s="20"/>
      <c r="J10" s="20"/>
      <c r="K10" s="20"/>
    </row>
    <row r="11" spans="1:11" ht="18" customHeight="1">
      <c r="A11" s="29" t="s">
        <v>409</v>
      </c>
      <c r="B11" s="29"/>
      <c r="C11" s="29"/>
      <c r="D11" s="31"/>
      <c r="E11" s="31"/>
      <c r="F11" s="19"/>
      <c r="G11" s="24"/>
      <c r="H11" s="24"/>
      <c r="I11" s="20"/>
      <c r="J11" s="20"/>
      <c r="K11" s="20"/>
    </row>
    <row r="12" spans="1:11" ht="18" customHeight="1">
      <c r="A12" s="29" t="s">
        <v>400</v>
      </c>
      <c r="B12" s="29"/>
      <c r="C12" s="29"/>
      <c r="D12" s="31"/>
      <c r="E12" s="31"/>
      <c r="F12" s="19"/>
      <c r="G12" s="24"/>
      <c r="H12" s="24"/>
      <c r="I12" s="20"/>
      <c r="J12" s="20"/>
      <c r="K12" s="20"/>
    </row>
    <row r="13" spans="2:11" ht="18.75">
      <c r="B13" s="29"/>
      <c r="C13" s="29"/>
      <c r="D13" s="29"/>
      <c r="E13" s="29"/>
      <c r="F13" s="19"/>
      <c r="G13" s="24"/>
      <c r="H13" s="24"/>
      <c r="I13" s="20"/>
      <c r="J13" s="20"/>
      <c r="K13" s="20"/>
    </row>
    <row r="14" spans="1:11" ht="18.75">
      <c r="A14" s="24" t="s">
        <v>381</v>
      </c>
      <c r="B14" s="19"/>
      <c r="C14" s="19"/>
      <c r="D14" s="32"/>
      <c r="E14" s="32"/>
      <c r="F14" s="29"/>
      <c r="G14" s="55"/>
      <c r="H14" s="55"/>
      <c r="I14" s="25"/>
      <c r="J14" s="25"/>
      <c r="K14" s="25"/>
    </row>
    <row r="15" spans="1:11" ht="18.75">
      <c r="A15" s="24"/>
      <c r="B15" s="19"/>
      <c r="C15" s="19"/>
      <c r="D15" s="32"/>
      <c r="E15" s="32"/>
      <c r="F15" s="29"/>
      <c r="G15" s="55"/>
      <c r="H15" s="55"/>
      <c r="I15" s="25"/>
      <c r="J15" s="25"/>
      <c r="K15" s="25"/>
    </row>
    <row r="16" spans="1:11" ht="18.75">
      <c r="A16" s="24" t="s">
        <v>383</v>
      </c>
      <c r="B16" s="29"/>
      <c r="C16" s="29"/>
      <c r="D16" s="31"/>
      <c r="E16" s="31"/>
      <c r="F16" s="29"/>
      <c r="G16" s="55"/>
      <c r="H16" s="55"/>
      <c r="I16" s="25"/>
      <c r="J16" s="25"/>
      <c r="K16" s="25"/>
    </row>
    <row r="17" spans="1:11" ht="18.75">
      <c r="A17" s="240" t="s">
        <v>384</v>
      </c>
      <c r="B17" s="29"/>
      <c r="C17" s="29"/>
      <c r="D17" s="32"/>
      <c r="E17" s="31"/>
      <c r="F17" s="29"/>
      <c r="G17" s="55"/>
      <c r="H17" s="55"/>
      <c r="I17" s="25"/>
      <c r="J17" s="25"/>
      <c r="K17" s="25"/>
    </row>
    <row r="18" spans="1:11" ht="18.75">
      <c r="A18" s="61"/>
      <c r="B18" s="29"/>
      <c r="C18" s="29"/>
      <c r="D18" s="32"/>
      <c r="E18" s="31"/>
      <c r="F18" s="29"/>
      <c r="G18" s="55"/>
      <c r="H18" s="55"/>
      <c r="I18" s="25"/>
      <c r="J18" s="25"/>
      <c r="K18" s="25"/>
    </row>
    <row r="19" spans="1:11" ht="18">
      <c r="A19" s="29"/>
      <c r="B19" s="19"/>
      <c r="C19" s="19"/>
      <c r="D19" s="32"/>
      <c r="E19" s="32"/>
      <c r="F19" s="29"/>
      <c r="G19" s="56"/>
      <c r="H19" s="57"/>
      <c r="I19" s="26"/>
      <c r="J19" s="27"/>
      <c r="K19" s="28"/>
    </row>
    <row r="20" spans="1:11" ht="18.75" customHeight="1">
      <c r="A20" s="240" t="s">
        <v>392</v>
      </c>
      <c r="B20" s="19"/>
      <c r="C20" s="19"/>
      <c r="D20" s="32"/>
      <c r="E20" s="32"/>
      <c r="F20" s="29"/>
      <c r="G20" s="56"/>
      <c r="H20" s="57"/>
      <c r="I20" s="26"/>
      <c r="J20" s="27"/>
      <c r="K20" s="28"/>
    </row>
    <row r="21" spans="1:11" ht="18.75" customHeight="1">
      <c r="A21" s="243" t="s">
        <v>405</v>
      </c>
      <c r="B21" s="19"/>
      <c r="C21" s="19"/>
      <c r="D21" s="32"/>
      <c r="E21" s="32"/>
      <c r="F21" s="29"/>
      <c r="G21" s="56"/>
      <c r="H21" s="57"/>
      <c r="I21" s="26"/>
      <c r="J21" s="27"/>
      <c r="K21" s="28"/>
    </row>
    <row r="22" spans="1:11" ht="18.75" customHeight="1">
      <c r="A22" s="24" t="s">
        <v>401</v>
      </c>
      <c r="B22" s="19"/>
      <c r="C22" s="19"/>
      <c r="D22" s="32"/>
      <c r="E22" s="32"/>
      <c r="F22" s="29"/>
      <c r="G22" s="56"/>
      <c r="H22" s="57"/>
      <c r="I22" s="26"/>
      <c r="J22" s="27"/>
      <c r="K22" s="28"/>
    </row>
    <row r="23" spans="1:14" ht="18.75">
      <c r="A23" s="24" t="s">
        <v>403</v>
      </c>
      <c r="B23" s="239"/>
      <c r="C23" s="239"/>
      <c r="D23" s="24"/>
      <c r="F23" s="24"/>
      <c r="H23" s="54"/>
      <c r="J23" s="31"/>
      <c r="K23" s="31"/>
      <c r="N23" s="1" t="s">
        <v>126</v>
      </c>
    </row>
    <row r="24" spans="1:11" ht="18.75">
      <c r="A24" s="24" t="s">
        <v>406</v>
      </c>
      <c r="B24" s="24"/>
      <c r="C24" s="24"/>
      <c r="D24" s="24"/>
      <c r="E24" s="24"/>
      <c r="F24" s="24"/>
      <c r="G24" s="24"/>
      <c r="H24" s="24"/>
      <c r="I24" s="19"/>
      <c r="J24" s="32"/>
      <c r="K24" s="33"/>
    </row>
    <row r="25" spans="1:11" ht="18.75">
      <c r="A25" s="24"/>
      <c r="B25" s="24"/>
      <c r="C25" s="24"/>
      <c r="D25" s="24"/>
      <c r="E25" s="24"/>
      <c r="F25" s="24"/>
      <c r="G25" s="24"/>
      <c r="H25" s="24"/>
      <c r="I25" s="19"/>
      <c r="J25" s="32"/>
      <c r="K25" s="33"/>
    </row>
    <row r="26" spans="1:11" ht="18.75">
      <c r="A26" s="240" t="s">
        <v>385</v>
      </c>
      <c r="B26" s="19"/>
      <c r="C26" s="19"/>
      <c r="D26" s="32"/>
      <c r="E26" s="29"/>
      <c r="F26" s="29"/>
      <c r="G26" s="24"/>
      <c r="H26" s="24"/>
      <c r="I26" s="30"/>
      <c r="J26" s="31"/>
      <c r="K26" s="31"/>
    </row>
    <row r="27" spans="1:11" ht="18.75">
      <c r="A27" s="24" t="s">
        <v>386</v>
      </c>
      <c r="B27" s="19"/>
      <c r="C27" s="19"/>
      <c r="D27" s="32"/>
      <c r="E27" s="29"/>
      <c r="F27" s="29"/>
      <c r="G27" s="24"/>
      <c r="H27" s="24"/>
      <c r="I27" s="30"/>
      <c r="J27" s="31"/>
      <c r="K27" s="31"/>
    </row>
    <row r="28" spans="1:11" ht="18.75">
      <c r="A28" s="24" t="s">
        <v>387</v>
      </c>
      <c r="B28" s="19"/>
      <c r="C28" s="19"/>
      <c r="D28" s="32"/>
      <c r="E28" s="29"/>
      <c r="F28" s="29"/>
      <c r="G28" s="24"/>
      <c r="H28" s="24"/>
      <c r="I28" s="30"/>
      <c r="J28" s="31"/>
      <c r="K28" s="31"/>
    </row>
    <row r="29" spans="1:11" ht="18.75">
      <c r="A29" s="24" t="s">
        <v>404</v>
      </c>
      <c r="C29" s="54"/>
      <c r="D29" s="24"/>
      <c r="E29" s="24"/>
      <c r="F29" s="24"/>
      <c r="G29" s="24"/>
      <c r="H29" s="24"/>
      <c r="I29" s="19"/>
      <c r="J29" s="19"/>
      <c r="K29" s="32"/>
    </row>
    <row r="30" spans="1:9" ht="18.75" customHeight="1">
      <c r="A30" s="256" t="s">
        <v>388</v>
      </c>
      <c r="B30" s="256"/>
      <c r="C30" s="256"/>
      <c r="D30" s="256"/>
      <c r="E30" s="256"/>
      <c r="F30" s="256"/>
      <c r="G30" s="256"/>
      <c r="H30" s="256"/>
      <c r="I30" s="256"/>
    </row>
    <row r="31" spans="1:11" ht="18.75" customHeight="1">
      <c r="A31" s="256"/>
      <c r="B31" s="256"/>
      <c r="C31" s="256"/>
      <c r="D31" s="256"/>
      <c r="E31" s="256"/>
      <c r="F31" s="256"/>
      <c r="G31" s="256"/>
      <c r="H31" s="256"/>
      <c r="I31" s="256"/>
      <c r="J31" s="31"/>
      <c r="K31" s="31"/>
    </row>
    <row r="32" spans="1:11" ht="18.75">
      <c r="A32" s="29"/>
      <c r="B32" s="19"/>
      <c r="C32" s="19"/>
      <c r="D32" s="32"/>
      <c r="E32" s="29"/>
      <c r="F32" s="29"/>
      <c r="G32" s="24"/>
      <c r="H32" s="24"/>
      <c r="I32" s="30"/>
      <c r="J32" s="31"/>
      <c r="K32" s="31"/>
    </row>
    <row r="33" spans="1:11" ht="18.75">
      <c r="A33" s="29"/>
      <c r="B33" s="19"/>
      <c r="C33" s="19"/>
      <c r="D33" s="32"/>
      <c r="E33" s="29"/>
      <c r="F33" s="29"/>
      <c r="G33" s="24"/>
      <c r="H33" s="24"/>
      <c r="I33" s="30"/>
      <c r="J33" s="31"/>
      <c r="K33" s="31"/>
    </row>
    <row r="34" spans="1:11" ht="18.75">
      <c r="A34" s="240" t="s">
        <v>382</v>
      </c>
      <c r="B34" s="19"/>
      <c r="C34" s="19"/>
      <c r="D34" s="239"/>
      <c r="E34" s="29"/>
      <c r="F34" s="31"/>
      <c r="G34" s="24"/>
      <c r="H34" s="24"/>
      <c r="I34" s="30"/>
      <c r="J34" s="31"/>
      <c r="K34" s="31"/>
    </row>
    <row r="35" ht="18.75">
      <c r="A35" s="240" t="s">
        <v>402</v>
      </c>
    </row>
    <row r="37" spans="1:8" ht="18.75" customHeight="1">
      <c r="A37" s="255"/>
      <c r="B37" s="255"/>
      <c r="C37" s="54"/>
      <c r="D37" s="241"/>
      <c r="E37" s="54"/>
      <c r="F37" s="58"/>
      <c r="G37" s="54"/>
      <c r="H37" s="54"/>
    </row>
    <row r="38" spans="1:8" ht="18">
      <c r="A38" s="54"/>
      <c r="B38" s="54"/>
      <c r="C38" s="54"/>
      <c r="D38" s="54"/>
      <c r="E38" s="54"/>
      <c r="F38" s="54"/>
      <c r="G38" s="54"/>
      <c r="H38" s="54"/>
    </row>
    <row r="39" spans="1:8" ht="18">
      <c r="A39" s="54"/>
      <c r="B39" s="54"/>
      <c r="C39" s="54"/>
      <c r="D39" s="54"/>
      <c r="E39" s="54"/>
      <c r="F39" s="54"/>
      <c r="G39" s="54"/>
      <c r="H39" s="54"/>
    </row>
    <row r="40" spans="1:8" ht="20.25">
      <c r="A40" s="242" t="s">
        <v>127</v>
      </c>
      <c r="B40" s="202" t="s">
        <v>128</v>
      </c>
      <c r="C40" s="54"/>
      <c r="D40" s="54"/>
      <c r="E40" s="54"/>
      <c r="F40" s="54"/>
      <c r="G40" s="54"/>
      <c r="H40" s="54"/>
    </row>
    <row r="41" spans="1:8" ht="20.25">
      <c r="A41" s="54"/>
      <c r="B41" s="202" t="s">
        <v>125</v>
      </c>
      <c r="C41" s="54"/>
      <c r="E41" s="54"/>
      <c r="F41" s="54"/>
      <c r="G41" s="54"/>
      <c r="H41" s="54"/>
    </row>
  </sheetData>
  <sheetProtection/>
  <mergeCells count="3">
    <mergeCell ref="A1:G1"/>
    <mergeCell ref="A37:B37"/>
    <mergeCell ref="A30:I31"/>
  </mergeCells>
  <hyperlinks>
    <hyperlink ref="H1" location="оглавление!A1" display="Оглавление"/>
  </hyperlinks>
  <printOptions horizontalCentered="1"/>
  <pageMargins left="1.3779527559055118" right="0.3937007874015748" top="0.984251968503937" bottom="0.984251968503937" header="0.33" footer="0.5118110236220472"/>
  <pageSetup fitToHeight="1" fitToWidth="1" horizontalDpi="600" verticalDpi="600" orientation="portrait" paperSize="9" scale="63" r:id="rId1"/>
  <headerFooter alignWithMargins="0">
    <oddHeader>&amp;C&amp;A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view="pageBreakPreview" zoomScale="75" zoomScaleNormal="75" zoomScaleSheetLayoutView="75" zoomScalePageLayoutView="0" workbookViewId="0" topLeftCell="A1">
      <selection activeCell="F45" sqref="F45"/>
    </sheetView>
  </sheetViews>
  <sheetFormatPr defaultColWidth="8.875" defaultRowHeight="12.75"/>
  <cols>
    <col min="1" max="1" width="9.375" style="96" customWidth="1"/>
    <col min="2" max="2" width="20.625" style="96" customWidth="1"/>
    <col min="3" max="4" width="27.625" style="97" customWidth="1"/>
    <col min="5" max="5" width="12.75390625" style="96" customWidth="1"/>
    <col min="6" max="6" width="13.25390625" style="97" customWidth="1"/>
    <col min="7" max="7" width="14.25390625" style="97" customWidth="1"/>
    <col min="8" max="8" width="8.875" style="96" customWidth="1"/>
    <col min="9" max="9" width="13.75390625" style="98" customWidth="1"/>
    <col min="10" max="11" width="8.875" style="98" customWidth="1"/>
    <col min="12" max="12" width="8.875" style="96" customWidth="1"/>
    <col min="13" max="13" width="14.25390625" style="96" customWidth="1"/>
    <col min="14" max="16384" width="8.875" style="96" customWidth="1"/>
  </cols>
  <sheetData>
    <row r="1" spans="3:11" s="78" customFormat="1" ht="12.75">
      <c r="C1" s="79"/>
      <c r="D1" s="162" t="e">
        <f>#REF!</f>
        <v>#REF!</v>
      </c>
      <c r="E1" s="80" t="s">
        <v>66</v>
      </c>
      <c r="F1" s="79"/>
      <c r="G1" s="79"/>
      <c r="I1" s="81"/>
      <c r="J1" s="81"/>
      <c r="K1" s="81"/>
    </row>
    <row r="2" spans="1:11" s="78" customFormat="1" ht="12.75" customHeight="1">
      <c r="A2" s="264" t="s">
        <v>61</v>
      </c>
      <c r="B2" s="264"/>
      <c r="C2" s="264"/>
      <c r="D2" s="265" t="s">
        <v>62</v>
      </c>
      <c r="F2" s="79"/>
      <c r="G2" s="79"/>
      <c r="I2" s="81"/>
      <c r="J2" s="81"/>
      <c r="K2" s="81"/>
    </row>
    <row r="3" spans="1:11" s="78" customFormat="1" ht="12.75">
      <c r="A3" s="264"/>
      <c r="B3" s="264"/>
      <c r="C3" s="264"/>
      <c r="D3" s="265"/>
      <c r="F3" s="79"/>
      <c r="G3" s="79"/>
      <c r="I3" s="81"/>
      <c r="J3" s="81"/>
      <c r="K3" s="81"/>
    </row>
    <row r="4" spans="1:11" s="78" customFormat="1" ht="30" customHeight="1">
      <c r="A4" s="266" t="s">
        <v>0</v>
      </c>
      <c r="B4" s="266" t="s">
        <v>56</v>
      </c>
      <c r="C4" s="83" t="s">
        <v>333</v>
      </c>
      <c r="D4" s="83" t="s">
        <v>68</v>
      </c>
      <c r="F4" s="79"/>
      <c r="G4" s="79"/>
      <c r="I4" s="81"/>
      <c r="J4" s="81"/>
      <c r="K4" s="81"/>
    </row>
    <row r="5" spans="1:11" s="78" customFormat="1" ht="12.75">
      <c r="A5" s="266"/>
      <c r="B5" s="266"/>
      <c r="C5" s="267" t="s">
        <v>129</v>
      </c>
      <c r="D5" s="267"/>
      <c r="F5" s="85"/>
      <c r="G5" s="85"/>
      <c r="H5" s="86"/>
      <c r="I5" s="87"/>
      <c r="J5" s="81"/>
      <c r="K5" s="81"/>
    </row>
    <row r="6" spans="1:11" s="78" customFormat="1" ht="12.75">
      <c r="A6" s="268" t="s">
        <v>130</v>
      </c>
      <c r="B6" s="268"/>
      <c r="C6" s="268"/>
      <c r="D6" s="268"/>
      <c r="F6" s="88"/>
      <c r="G6" s="88"/>
      <c r="H6" s="89"/>
      <c r="I6" s="90"/>
      <c r="J6" s="81"/>
      <c r="K6" s="81"/>
    </row>
    <row r="7" spans="1:11" s="78" customFormat="1" ht="12.75">
      <c r="A7" s="91">
        <v>1.6</v>
      </c>
      <c r="B7" s="91">
        <v>13.2</v>
      </c>
      <c r="C7" s="92">
        <v>2.7798876000000003</v>
      </c>
      <c r="D7" s="93">
        <f>(C7*1000)*(1000/B7)</f>
        <v>210597.5454545455</v>
      </c>
      <c r="F7" s="124"/>
      <c r="G7" s="88"/>
      <c r="H7" s="89"/>
      <c r="I7" s="90"/>
      <c r="J7" s="81"/>
      <c r="K7" s="81"/>
    </row>
    <row r="8" spans="1:11" s="78" customFormat="1" ht="12.75">
      <c r="A8" s="91">
        <v>1.8</v>
      </c>
      <c r="B8" s="91">
        <v>16</v>
      </c>
      <c r="C8" s="92">
        <v>2.9883791700000004</v>
      </c>
      <c r="D8" s="93">
        <f aca="true" t="shared" si="0" ref="D8:D24">(C8*1000)*(1000/B8)</f>
        <v>186773.69812500002</v>
      </c>
      <c r="F8" s="124"/>
      <c r="G8" s="88"/>
      <c r="H8" s="89"/>
      <c r="I8" s="90"/>
      <c r="J8" s="81"/>
      <c r="K8" s="81"/>
    </row>
    <row r="9" spans="1:11" s="78" customFormat="1" ht="12.75">
      <c r="A9" s="91">
        <v>2.2</v>
      </c>
      <c r="B9" s="91">
        <v>23.7</v>
      </c>
      <c r="C9" s="92">
        <v>3.5443566900000008</v>
      </c>
      <c r="D9" s="93">
        <f t="shared" si="0"/>
        <v>149550.91518987343</v>
      </c>
      <c r="F9" s="124"/>
      <c r="G9" s="88"/>
      <c r="H9" s="89"/>
      <c r="I9" s="90"/>
      <c r="J9" s="81"/>
      <c r="K9" s="81"/>
    </row>
    <row r="10" spans="1:11" s="78" customFormat="1" ht="12.75">
      <c r="A10" s="91">
        <v>2.4</v>
      </c>
      <c r="B10" s="91">
        <v>29.4</v>
      </c>
      <c r="C10" s="92">
        <v>4.07716848</v>
      </c>
      <c r="D10" s="93">
        <f t="shared" si="0"/>
        <v>138679.2</v>
      </c>
      <c r="F10" s="124"/>
      <c r="G10" s="88"/>
      <c r="H10" s="89"/>
      <c r="I10" s="90"/>
      <c r="J10" s="81"/>
      <c r="K10" s="81"/>
    </row>
    <row r="11" spans="1:11" s="78" customFormat="1" ht="12.75">
      <c r="A11" s="91">
        <v>2.5</v>
      </c>
      <c r="B11" s="91">
        <v>31.4</v>
      </c>
      <c r="C11" s="92">
        <v>4.308825780000001</v>
      </c>
      <c r="D11" s="93">
        <f t="shared" si="0"/>
        <v>137223.75095541406</v>
      </c>
      <c r="F11" s="124"/>
      <c r="G11" s="88"/>
      <c r="H11" s="89"/>
      <c r="I11" s="90"/>
      <c r="J11" s="81"/>
      <c r="K11" s="81"/>
    </row>
    <row r="12" spans="1:11" s="78" customFormat="1" ht="12.75">
      <c r="A12" s="268" t="s">
        <v>131</v>
      </c>
      <c r="B12" s="268"/>
      <c r="C12" s="268"/>
      <c r="D12" s="268"/>
      <c r="F12" s="200"/>
      <c r="G12" s="88"/>
      <c r="H12" s="89"/>
      <c r="I12" s="90"/>
      <c r="J12" s="81"/>
      <c r="K12" s="81"/>
    </row>
    <row r="13" spans="1:11" s="78" customFormat="1" ht="12.75">
      <c r="A13" s="91">
        <v>3.2</v>
      </c>
      <c r="B13" s="91">
        <v>54</v>
      </c>
      <c r="C13" s="92">
        <v>9.219960540000002</v>
      </c>
      <c r="D13" s="93">
        <f t="shared" si="0"/>
        <v>170740.01000000004</v>
      </c>
      <c r="F13" s="124"/>
      <c r="G13" s="88"/>
      <c r="H13" s="89"/>
      <c r="I13" s="90"/>
      <c r="J13" s="81"/>
      <c r="K13" s="81"/>
    </row>
    <row r="14" spans="1:11" s="78" customFormat="1" ht="12.75">
      <c r="A14" s="91">
        <v>3.6</v>
      </c>
      <c r="B14" s="91">
        <v>64.1</v>
      </c>
      <c r="C14" s="92">
        <v>11.675527920000002</v>
      </c>
      <c r="D14" s="93">
        <f t="shared" si="0"/>
        <v>182145.52137285497</v>
      </c>
      <c r="F14" s="124"/>
      <c r="G14" s="88"/>
      <c r="H14" s="89"/>
      <c r="I14" s="90"/>
      <c r="J14" s="81"/>
      <c r="K14" s="81"/>
    </row>
    <row r="15" spans="1:11" s="78" customFormat="1" ht="12.75">
      <c r="A15" s="91">
        <v>4</v>
      </c>
      <c r="B15" s="91">
        <v>81.2</v>
      </c>
      <c r="C15" s="92">
        <v>12.358916955000002</v>
      </c>
      <c r="D15" s="93">
        <f t="shared" si="0"/>
        <v>152203.41077586208</v>
      </c>
      <c r="F15" s="124"/>
      <c r="G15" s="88"/>
      <c r="H15" s="89"/>
      <c r="I15" s="90"/>
      <c r="J15" s="81"/>
      <c r="K15" s="81"/>
    </row>
    <row r="16" spans="1:11" s="78" customFormat="1" ht="12.75">
      <c r="A16" s="91">
        <v>4.5</v>
      </c>
      <c r="B16" s="91">
        <v>97.8</v>
      </c>
      <c r="C16" s="92">
        <v>13.899438</v>
      </c>
      <c r="D16" s="93">
        <f t="shared" si="0"/>
        <v>142121.04294478527</v>
      </c>
      <c r="F16" s="124"/>
      <c r="G16" s="88"/>
      <c r="H16" s="89"/>
      <c r="I16" s="90"/>
      <c r="J16" s="81"/>
      <c r="K16" s="81"/>
    </row>
    <row r="17" spans="1:11" s="78" customFormat="1" ht="12.75">
      <c r="A17" s="91">
        <v>4.8</v>
      </c>
      <c r="B17" s="91">
        <v>113.5</v>
      </c>
      <c r="C17" s="92">
        <v>14.826067200000002</v>
      </c>
      <c r="D17" s="93">
        <f t="shared" si="0"/>
        <v>130626.14273127755</v>
      </c>
      <c r="F17" s="124"/>
      <c r="G17" s="88"/>
      <c r="H17" s="89"/>
      <c r="I17" s="90"/>
      <c r="J17" s="81"/>
      <c r="K17" s="81"/>
    </row>
    <row r="18" spans="1:11" s="78" customFormat="1" ht="12.75">
      <c r="A18" s="91">
        <v>5</v>
      </c>
      <c r="B18" s="91">
        <v>129.3</v>
      </c>
      <c r="C18" s="92">
        <v>15.613702020000003</v>
      </c>
      <c r="D18" s="93">
        <f t="shared" si="0"/>
        <v>120755.62273781905</v>
      </c>
      <c r="F18" s="124"/>
      <c r="G18" s="88"/>
      <c r="H18" s="89"/>
      <c r="I18" s="90"/>
      <c r="J18" s="81"/>
      <c r="K18" s="81"/>
    </row>
    <row r="19" spans="1:11" s="78" customFormat="1" ht="12.75">
      <c r="A19" s="91">
        <v>5.6</v>
      </c>
      <c r="B19" s="91">
        <v>159.6</v>
      </c>
      <c r="C19" s="92">
        <v>18.347258160000003</v>
      </c>
      <c r="D19" s="93">
        <f t="shared" si="0"/>
        <v>114957.75789473686</v>
      </c>
      <c r="F19" s="124"/>
      <c r="G19" s="88"/>
      <c r="H19" s="89"/>
      <c r="I19" s="90"/>
      <c r="J19" s="81"/>
      <c r="K19" s="81"/>
    </row>
    <row r="20" spans="1:11" s="78" customFormat="1" ht="12.75">
      <c r="A20" s="91">
        <v>6</v>
      </c>
      <c r="B20" s="91">
        <v>175.5</v>
      </c>
      <c r="C20" s="92">
        <v>18.439921080000005</v>
      </c>
      <c r="D20" s="93">
        <f t="shared" si="0"/>
        <v>105070.77538461541</v>
      </c>
      <c r="F20" s="124"/>
      <c r="G20" s="88"/>
      <c r="H20" s="89"/>
      <c r="I20" s="90"/>
      <c r="J20" s="81"/>
      <c r="K20" s="81"/>
    </row>
    <row r="21" spans="1:11" s="78" customFormat="1" ht="12.75">
      <c r="A21" s="91">
        <v>6.4</v>
      </c>
      <c r="B21" s="91">
        <v>197.5</v>
      </c>
      <c r="C21" s="92">
        <v>20.57116824000001</v>
      </c>
      <c r="D21" s="93">
        <f t="shared" si="0"/>
        <v>104157.81387341778</v>
      </c>
      <c r="F21" s="124"/>
      <c r="G21" s="88"/>
      <c r="H21" s="89"/>
      <c r="I21" s="90"/>
      <c r="J21" s="81"/>
      <c r="K21" s="81"/>
    </row>
    <row r="22" spans="1:11" s="78" customFormat="1" ht="12.75">
      <c r="A22" s="91">
        <v>7.5</v>
      </c>
      <c r="B22" s="91">
        <v>277</v>
      </c>
      <c r="C22" s="92">
        <v>23.860701900000006</v>
      </c>
      <c r="D22" s="93">
        <f t="shared" si="0"/>
        <v>86139.71805054153</v>
      </c>
      <c r="F22" s="124"/>
      <c r="G22" s="88"/>
      <c r="H22" s="89"/>
      <c r="I22" s="90"/>
      <c r="J22" s="81"/>
      <c r="K22" s="81"/>
    </row>
    <row r="23" spans="1:11" s="78" customFormat="1" ht="12.75">
      <c r="A23" s="91">
        <v>8</v>
      </c>
      <c r="B23" s="91">
        <v>309.1</v>
      </c>
      <c r="C23" s="92">
        <v>24.324016500000003</v>
      </c>
      <c r="D23" s="93">
        <f t="shared" si="0"/>
        <v>78693.03299902944</v>
      </c>
      <c r="F23" s="124"/>
      <c r="G23" s="85"/>
      <c r="H23" s="86"/>
      <c r="I23" s="90"/>
      <c r="J23" s="81"/>
      <c r="K23" s="81"/>
    </row>
    <row r="24" spans="1:11" s="78" customFormat="1" ht="12.75">
      <c r="A24" s="91">
        <v>9.5</v>
      </c>
      <c r="B24" s="91">
        <v>436</v>
      </c>
      <c r="C24" s="92">
        <v>29.188819800000005</v>
      </c>
      <c r="D24" s="93">
        <f t="shared" si="0"/>
        <v>66946.83440366974</v>
      </c>
      <c r="F24" s="124"/>
      <c r="G24" s="79"/>
      <c r="I24" s="90"/>
      <c r="J24" s="81"/>
      <c r="K24" s="81"/>
    </row>
    <row r="25" spans="1:11" s="78" customFormat="1" ht="12" customHeight="1">
      <c r="A25" s="94"/>
      <c r="B25" s="94"/>
      <c r="C25" s="95"/>
      <c r="D25" s="95"/>
      <c r="F25" s="79"/>
      <c r="G25" s="79"/>
      <c r="I25" s="81"/>
      <c r="J25" s="81"/>
      <c r="K25" s="81"/>
    </row>
    <row r="26" spans="1:11" s="78" customFormat="1" ht="30" customHeight="1">
      <c r="A26" s="269" t="s">
        <v>0</v>
      </c>
      <c r="B26" s="269" t="s">
        <v>56</v>
      </c>
      <c r="C26" s="82" t="s">
        <v>333</v>
      </c>
      <c r="D26" s="83" t="s">
        <v>68</v>
      </c>
      <c r="F26" s="79"/>
      <c r="G26" s="79"/>
      <c r="I26" s="81"/>
      <c r="J26" s="81"/>
      <c r="K26" s="81"/>
    </row>
    <row r="27" spans="1:11" s="78" customFormat="1" ht="12.75">
      <c r="A27" s="270"/>
      <c r="B27" s="270"/>
      <c r="C27" s="271" t="s">
        <v>132</v>
      </c>
      <c r="D27" s="272"/>
      <c r="E27" s="80" t="s">
        <v>66</v>
      </c>
      <c r="F27" s="79"/>
      <c r="G27" s="79"/>
      <c r="I27" s="81"/>
      <c r="J27" s="81"/>
      <c r="K27" s="81"/>
    </row>
    <row r="28" spans="1:11" s="78" customFormat="1" ht="12.75">
      <c r="A28" s="268" t="s">
        <v>130</v>
      </c>
      <c r="B28" s="268"/>
      <c r="C28" s="268"/>
      <c r="D28" s="268"/>
      <c r="F28" s="79"/>
      <c r="G28" s="79"/>
      <c r="I28" s="81"/>
      <c r="J28" s="81"/>
      <c r="K28" s="81"/>
    </row>
    <row r="29" spans="1:11" s="78" customFormat="1" ht="12.75">
      <c r="A29" s="91">
        <v>1.6</v>
      </c>
      <c r="B29" s="91">
        <v>13.2</v>
      </c>
      <c r="C29" s="92">
        <v>11.578231854000002</v>
      </c>
      <c r="D29" s="93">
        <f aca="true" t="shared" si="1" ref="D29:D46">(C29*1000)*(1000/B29)</f>
        <v>877138.776818182</v>
      </c>
      <c r="F29" s="124"/>
      <c r="G29" s="79"/>
      <c r="I29" s="81"/>
      <c r="J29" s="81"/>
      <c r="K29" s="81"/>
    </row>
    <row r="30" spans="1:11" s="78" customFormat="1" ht="12.75">
      <c r="A30" s="91">
        <v>1.8</v>
      </c>
      <c r="B30" s="91">
        <v>16</v>
      </c>
      <c r="C30" s="92">
        <v>12.672812596500002</v>
      </c>
      <c r="D30" s="93">
        <f t="shared" si="1"/>
        <v>792050.7872812501</v>
      </c>
      <c r="F30" s="124"/>
      <c r="G30" s="79"/>
      <c r="I30" s="81"/>
      <c r="J30" s="81"/>
      <c r="K30" s="81"/>
    </row>
    <row r="31" spans="1:11" s="78" customFormat="1" ht="12.75">
      <c r="A31" s="91">
        <v>2.2</v>
      </c>
      <c r="B31" s="91">
        <v>23.7</v>
      </c>
      <c r="C31" s="92">
        <v>16.69843732725</v>
      </c>
      <c r="D31" s="93">
        <f t="shared" si="1"/>
        <v>704575.4146518988</v>
      </c>
      <c r="F31" s="124"/>
      <c r="G31" s="79"/>
      <c r="I31" s="81"/>
      <c r="J31" s="81"/>
      <c r="K31" s="81"/>
    </row>
    <row r="32" spans="1:11" s="78" customFormat="1" ht="12.75">
      <c r="A32" s="91">
        <v>2.4</v>
      </c>
      <c r="B32" s="91">
        <v>29.4</v>
      </c>
      <c r="C32" s="92">
        <v>17.379509789250005</v>
      </c>
      <c r="D32" s="93">
        <f t="shared" si="1"/>
        <v>591139.7887500003</v>
      </c>
      <c r="F32" s="124"/>
      <c r="G32" s="79"/>
      <c r="I32" s="81"/>
      <c r="J32" s="81"/>
      <c r="K32" s="81"/>
    </row>
    <row r="33" spans="1:11" s="78" customFormat="1" ht="12.75">
      <c r="A33" s="91">
        <v>2.5</v>
      </c>
      <c r="B33" s="91">
        <v>31.4</v>
      </c>
      <c r="C33" s="92">
        <v>18.011934218250005</v>
      </c>
      <c r="D33" s="93">
        <f t="shared" si="1"/>
        <v>573628.4782882167</v>
      </c>
      <c r="F33" s="124"/>
      <c r="G33" s="79"/>
      <c r="I33" s="81"/>
      <c r="J33" s="81"/>
      <c r="K33" s="81"/>
    </row>
    <row r="34" spans="1:11" s="78" customFormat="1" ht="12.75">
      <c r="A34" s="268" t="s">
        <v>131</v>
      </c>
      <c r="B34" s="268"/>
      <c r="C34" s="268"/>
      <c r="D34" s="268"/>
      <c r="F34" s="79"/>
      <c r="G34" s="79"/>
      <c r="I34" s="81"/>
      <c r="J34" s="81"/>
      <c r="K34" s="81"/>
    </row>
    <row r="35" spans="1:11" s="78" customFormat="1" ht="12.75">
      <c r="A35" s="91">
        <v>3.2</v>
      </c>
      <c r="B35" s="91">
        <v>54</v>
      </c>
      <c r="C35" s="92">
        <v>37.93330373175001</v>
      </c>
      <c r="D35" s="93">
        <f t="shared" si="1"/>
        <v>702468.5876250002</v>
      </c>
      <c r="F35" s="124"/>
      <c r="G35" s="79"/>
      <c r="I35" s="81"/>
      <c r="J35" s="81"/>
      <c r="K35" s="81"/>
    </row>
    <row r="36" spans="1:11" s="78" customFormat="1" ht="12.75">
      <c r="A36" s="91">
        <v>3.6</v>
      </c>
      <c r="B36" s="91">
        <v>64.1</v>
      </c>
      <c r="C36" s="92">
        <v>39.222476606250005</v>
      </c>
      <c r="D36" s="93">
        <f t="shared" si="1"/>
        <v>611895.1108619346</v>
      </c>
      <c r="F36" s="124"/>
      <c r="G36" s="79"/>
      <c r="I36" s="81"/>
      <c r="J36" s="81"/>
      <c r="K36" s="81"/>
    </row>
    <row r="37" spans="1:11" s="78" customFormat="1" ht="12.75">
      <c r="A37" s="91">
        <v>4</v>
      </c>
      <c r="B37" s="91">
        <v>81.2</v>
      </c>
      <c r="C37" s="92">
        <v>41.80082235525</v>
      </c>
      <c r="D37" s="93">
        <f t="shared" si="1"/>
        <v>514788.45265086205</v>
      </c>
      <c r="F37" s="124"/>
      <c r="G37" s="79"/>
      <c r="I37" s="81"/>
      <c r="J37" s="81"/>
      <c r="K37" s="81"/>
    </row>
    <row r="38" spans="1:11" s="78" customFormat="1" ht="12.75">
      <c r="A38" s="91">
        <v>4.5</v>
      </c>
      <c r="B38" s="91">
        <v>97.8</v>
      </c>
      <c r="C38" s="92">
        <v>44.35484408775001</v>
      </c>
      <c r="D38" s="93">
        <f t="shared" si="1"/>
        <v>453526.013167178</v>
      </c>
      <c r="F38" s="124"/>
      <c r="G38" s="79"/>
      <c r="I38" s="81"/>
      <c r="J38" s="81"/>
      <c r="K38" s="81"/>
    </row>
    <row r="39" spans="1:11" s="78" customFormat="1" ht="12.75">
      <c r="A39" s="91">
        <v>4.8</v>
      </c>
      <c r="B39" s="91">
        <v>113.5</v>
      </c>
      <c r="C39" s="92">
        <v>48.84262513200001</v>
      </c>
      <c r="D39" s="93">
        <f t="shared" si="1"/>
        <v>430331.49896035244</v>
      </c>
      <c r="F39" s="124"/>
      <c r="G39" s="79"/>
      <c r="I39" s="81"/>
      <c r="J39" s="81"/>
      <c r="K39" s="81"/>
    </row>
    <row r="40" spans="1:11" s="78" customFormat="1" ht="12.75">
      <c r="A40" s="91">
        <v>5</v>
      </c>
      <c r="B40" s="91">
        <v>129.3</v>
      </c>
      <c r="C40" s="92">
        <v>52.71014375550001</v>
      </c>
      <c r="D40" s="93">
        <f t="shared" si="1"/>
        <v>407657.7243271463</v>
      </c>
      <c r="F40" s="124"/>
      <c r="G40" s="79"/>
      <c r="I40" s="81"/>
      <c r="J40" s="81"/>
      <c r="K40" s="81"/>
    </row>
    <row r="41" spans="1:11" s="78" customFormat="1" ht="12.75">
      <c r="A41" s="91">
        <v>5.6</v>
      </c>
      <c r="B41" s="91">
        <v>159.6</v>
      </c>
      <c r="C41" s="92">
        <v>64.49512974975</v>
      </c>
      <c r="D41" s="93">
        <f t="shared" si="1"/>
        <v>404104.8229934211</v>
      </c>
      <c r="F41" s="124"/>
      <c r="G41" s="79"/>
      <c r="I41" s="81"/>
      <c r="J41" s="81"/>
      <c r="K41" s="81"/>
    </row>
    <row r="42" spans="1:11" s="78" customFormat="1" ht="12.75">
      <c r="A42" s="91">
        <v>6</v>
      </c>
      <c r="B42" s="91">
        <v>175.5</v>
      </c>
      <c r="C42" s="92">
        <v>68.92210075275001</v>
      </c>
      <c r="D42" s="93">
        <f t="shared" si="1"/>
        <v>392718.5228076924</v>
      </c>
      <c r="F42" s="124"/>
      <c r="G42" s="79"/>
      <c r="I42" s="81"/>
      <c r="J42" s="81"/>
      <c r="K42" s="81"/>
    </row>
    <row r="43" spans="1:11" s="78" customFormat="1" ht="12.75">
      <c r="A43" s="91">
        <v>6.4</v>
      </c>
      <c r="B43" s="91">
        <v>197.5</v>
      </c>
      <c r="C43" s="92">
        <v>75.00310487775002</v>
      </c>
      <c r="D43" s="93">
        <f t="shared" si="1"/>
        <v>379762.5563430381</v>
      </c>
      <c r="F43" s="124"/>
      <c r="G43" s="79"/>
      <c r="I43" s="81"/>
      <c r="J43" s="81"/>
      <c r="K43" s="81"/>
    </row>
    <row r="44" spans="1:11" s="78" customFormat="1" ht="12.75">
      <c r="A44" s="91">
        <v>7.5</v>
      </c>
      <c r="B44" s="91">
        <v>277</v>
      </c>
      <c r="C44" s="92">
        <v>102.7689697125</v>
      </c>
      <c r="D44" s="93">
        <f t="shared" si="1"/>
        <v>371007.11087545124</v>
      </c>
      <c r="F44" s="124"/>
      <c r="G44" s="79"/>
      <c r="I44" s="81"/>
      <c r="J44" s="81"/>
      <c r="K44" s="81"/>
    </row>
    <row r="45" spans="1:11" s="78" customFormat="1" ht="12.75">
      <c r="A45" s="91">
        <v>8</v>
      </c>
      <c r="B45" s="91">
        <v>309.1</v>
      </c>
      <c r="C45" s="92">
        <v>107.73106907850003</v>
      </c>
      <c r="D45" s="93">
        <f t="shared" si="1"/>
        <v>348531.4431527014</v>
      </c>
      <c r="F45" s="124"/>
      <c r="G45" s="79"/>
      <c r="I45" s="81"/>
      <c r="J45" s="81"/>
      <c r="K45" s="81"/>
    </row>
    <row r="46" spans="1:11" s="78" customFormat="1" ht="12.75">
      <c r="A46" s="91">
        <v>9.5</v>
      </c>
      <c r="B46" s="91">
        <v>436</v>
      </c>
      <c r="C46" s="92">
        <v>148.06028843550004</v>
      </c>
      <c r="D46" s="93">
        <f t="shared" si="1"/>
        <v>339587.81751261477</v>
      </c>
      <c r="F46" s="124"/>
      <c r="G46" s="79"/>
      <c r="I46" s="81"/>
      <c r="J46" s="81"/>
      <c r="K46" s="81"/>
    </row>
    <row r="47" ht="12.75">
      <c r="I47" s="81"/>
    </row>
    <row r="48" ht="12.75">
      <c r="A48" s="99"/>
    </row>
  </sheetData>
  <sheetProtection/>
  <mergeCells count="12">
    <mergeCell ref="A34:D34"/>
    <mergeCell ref="A6:D6"/>
    <mergeCell ref="A12:D12"/>
    <mergeCell ref="A26:A27"/>
    <mergeCell ref="B26:B27"/>
    <mergeCell ref="C27:D27"/>
    <mergeCell ref="A28:D28"/>
    <mergeCell ref="A2:C3"/>
    <mergeCell ref="D2:D3"/>
    <mergeCell ref="A4:A5"/>
    <mergeCell ref="B4:B5"/>
    <mergeCell ref="C5:D5"/>
  </mergeCells>
  <hyperlinks>
    <hyperlink ref="E1" location="оглавление!A1" display="Оглавление"/>
    <hyperlink ref="E27" location="оглавление!A1" display="Оглавление"/>
  </hyperlinks>
  <printOptions horizontalCentered="1"/>
  <pageMargins left="0.86" right="0.24" top="0.5" bottom="0.39" header="0.28" footer="0.22"/>
  <pageSetup fitToHeight="1" fitToWidth="1" horizontalDpi="600" verticalDpi="600" orientation="portrait" paperSize="9" r:id="rId1"/>
  <headerFooter alignWithMargins="0">
    <oddHeader>&amp;C&amp;A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R78"/>
  <sheetViews>
    <sheetView view="pageBreakPreview" zoomScale="75" zoomScaleNormal="75" zoomScaleSheetLayoutView="75" zoomScalePageLayoutView="0" workbookViewId="0" topLeftCell="A31">
      <selection activeCell="G73" sqref="G73"/>
    </sheetView>
  </sheetViews>
  <sheetFormatPr defaultColWidth="8.875" defaultRowHeight="12.75"/>
  <cols>
    <col min="1" max="1" width="9.875" style="96" customWidth="1"/>
    <col min="2" max="2" width="20.25390625" style="96" customWidth="1"/>
    <col min="3" max="3" width="30.75390625" style="97" customWidth="1"/>
    <col min="4" max="4" width="29.75390625" style="97" customWidth="1"/>
    <col min="5" max="5" width="12.75390625" style="96" customWidth="1"/>
    <col min="6" max="6" width="13.25390625" style="98" bestFit="1" customWidth="1"/>
    <col min="7" max="7" width="14.25390625" style="98" customWidth="1"/>
    <col min="8" max="8" width="8.875" style="97" customWidth="1"/>
    <col min="9" max="10" width="8.875" style="96" customWidth="1"/>
    <col min="11" max="11" width="11.625" style="249" bestFit="1" customWidth="1"/>
    <col min="12" max="13" width="8.875" style="96" customWidth="1"/>
    <col min="14" max="14" width="9.875" style="97" bestFit="1" customWidth="1"/>
    <col min="15" max="15" width="8.875" style="251" customWidth="1"/>
    <col min="16" max="16" width="8.875" style="97" customWidth="1"/>
    <col min="17" max="17" width="8.875" style="251" customWidth="1"/>
    <col min="18" max="16384" width="8.875" style="96" customWidth="1"/>
  </cols>
  <sheetData>
    <row r="1" spans="3:17" s="78" customFormat="1" ht="12.75">
      <c r="C1" s="79"/>
      <c r="D1" s="162" t="e">
        <f>#REF!</f>
        <v>#REF!</v>
      </c>
      <c r="E1" s="80" t="s">
        <v>66</v>
      </c>
      <c r="F1" s="98"/>
      <c r="G1" s="98"/>
      <c r="H1" s="97"/>
      <c r="I1" s="96"/>
      <c r="J1" s="96"/>
      <c r="K1" s="248"/>
      <c r="N1" s="79"/>
      <c r="O1" s="250"/>
      <c r="P1" s="79"/>
      <c r="Q1" s="250"/>
    </row>
    <row r="2" spans="1:4" ht="12.75">
      <c r="A2" s="276" t="s">
        <v>13</v>
      </c>
      <c r="B2" s="277"/>
      <c r="C2" s="278"/>
      <c r="D2" s="265" t="s">
        <v>50</v>
      </c>
    </row>
    <row r="3" spans="1:4" ht="12.75">
      <c r="A3" s="184" t="s">
        <v>51</v>
      </c>
      <c r="B3" s="185"/>
      <c r="C3" s="186"/>
      <c r="D3" s="265"/>
    </row>
    <row r="4" spans="1:7" ht="38.25" customHeight="1">
      <c r="A4" s="266" t="s">
        <v>0</v>
      </c>
      <c r="B4" s="266" t="s">
        <v>4</v>
      </c>
      <c r="C4" s="83" t="s">
        <v>333</v>
      </c>
      <c r="D4" s="83" t="s">
        <v>68</v>
      </c>
      <c r="F4" s="97"/>
      <c r="G4" s="97"/>
    </row>
    <row r="5" spans="1:7" ht="12.75">
      <c r="A5" s="266"/>
      <c r="B5" s="266"/>
      <c r="C5" s="267" t="s">
        <v>5</v>
      </c>
      <c r="D5" s="267"/>
      <c r="F5" s="97"/>
      <c r="G5" s="97"/>
    </row>
    <row r="6" spans="1:18" ht="12.75">
      <c r="A6" s="100">
        <v>3.6</v>
      </c>
      <c r="B6" s="101">
        <v>48.8</v>
      </c>
      <c r="C6" s="102">
        <v>9.525862926431012</v>
      </c>
      <c r="D6" s="174">
        <f>(C6*1000)*(1000/B6)</f>
        <v>195202.10914817647</v>
      </c>
      <c r="E6" s="103"/>
      <c r="F6" s="110"/>
      <c r="G6" s="97"/>
      <c r="L6" s="249"/>
      <c r="R6" s="251"/>
    </row>
    <row r="7" spans="1:18" ht="12.75">
      <c r="A7" s="100">
        <v>3.8</v>
      </c>
      <c r="B7" s="101">
        <v>55.1</v>
      </c>
      <c r="C7" s="102">
        <v>9.759701938836933</v>
      </c>
      <c r="D7" s="174">
        <f aca="true" t="shared" si="0" ref="D7:D42">(C7*1000)*(1000/B7)</f>
        <v>177127.0769298899</v>
      </c>
      <c r="E7" s="103"/>
      <c r="F7" s="110"/>
      <c r="G7" s="97"/>
      <c r="L7" s="249"/>
      <c r="R7" s="251"/>
    </row>
    <row r="8" spans="1:18" ht="12.75">
      <c r="A8" s="100">
        <v>4.1</v>
      </c>
      <c r="B8" s="101">
        <v>64.1</v>
      </c>
      <c r="C8" s="102">
        <v>10.215072647206377</v>
      </c>
      <c r="D8" s="174">
        <f t="shared" si="0"/>
        <v>159361.50775672976</v>
      </c>
      <c r="E8" s="103"/>
      <c r="F8" s="110"/>
      <c r="G8" s="97"/>
      <c r="L8" s="249"/>
      <c r="R8" s="251"/>
    </row>
    <row r="9" spans="1:18" ht="12.75">
      <c r="A9" s="100">
        <v>4.5</v>
      </c>
      <c r="B9" s="101">
        <v>73.9</v>
      </c>
      <c r="C9" s="102">
        <v>10.731979937787909</v>
      </c>
      <c r="D9" s="174">
        <f t="shared" si="0"/>
        <v>145223.00321769834</v>
      </c>
      <c r="E9" s="103"/>
      <c r="F9" s="110"/>
      <c r="G9" s="97"/>
      <c r="L9" s="249"/>
      <c r="R9" s="251"/>
    </row>
    <row r="10" spans="1:18" ht="12.75">
      <c r="A10" s="100">
        <v>4.8</v>
      </c>
      <c r="B10" s="101">
        <v>84.4</v>
      </c>
      <c r="C10" s="102">
        <v>11.371960392793602</v>
      </c>
      <c r="D10" s="174">
        <f t="shared" si="0"/>
        <v>134738.86721319432</v>
      </c>
      <c r="E10" s="103"/>
      <c r="F10" s="110"/>
      <c r="G10" s="97"/>
      <c r="L10" s="249"/>
      <c r="R10" s="251"/>
    </row>
    <row r="11" spans="1:18" ht="12.75">
      <c r="A11" s="100">
        <v>5.1</v>
      </c>
      <c r="B11" s="101">
        <v>95.5</v>
      </c>
      <c r="C11" s="102">
        <v>11.888867683375132</v>
      </c>
      <c r="D11" s="174">
        <f t="shared" si="0"/>
        <v>124490.76108246211</v>
      </c>
      <c r="E11" s="103"/>
      <c r="F11" s="110"/>
      <c r="G11" s="97"/>
      <c r="L11" s="249"/>
      <c r="R11" s="251"/>
    </row>
    <row r="12" spans="1:18" ht="12.75">
      <c r="A12" s="100">
        <v>5.6</v>
      </c>
      <c r="B12" s="101">
        <v>116.5</v>
      </c>
      <c r="C12" s="102">
        <v>12.55346277126567</v>
      </c>
      <c r="D12" s="174">
        <f t="shared" si="0"/>
        <v>107755.04524691562</v>
      </c>
      <c r="E12" s="103"/>
      <c r="F12" s="110"/>
      <c r="G12" s="97"/>
      <c r="L12" s="249"/>
      <c r="R12" s="251"/>
    </row>
    <row r="13" spans="1:18" ht="12.75">
      <c r="A13" s="100">
        <v>6.2</v>
      </c>
      <c r="B13" s="101">
        <v>141.6</v>
      </c>
      <c r="C13" s="102">
        <v>14.15341390877992</v>
      </c>
      <c r="D13" s="174">
        <f t="shared" si="0"/>
        <v>99953.48805635537</v>
      </c>
      <c r="E13" s="103"/>
      <c r="F13" s="110"/>
      <c r="G13" s="97"/>
      <c r="L13" s="249"/>
      <c r="R13" s="251"/>
    </row>
    <row r="14" spans="1:18" ht="12.75">
      <c r="A14" s="100">
        <v>6.9</v>
      </c>
      <c r="B14" s="101">
        <v>176.6</v>
      </c>
      <c r="C14" s="102">
        <v>16.097969906681858</v>
      </c>
      <c r="D14" s="174">
        <f t="shared" si="0"/>
        <v>91154.98248404222</v>
      </c>
      <c r="E14" s="103"/>
      <c r="F14" s="110"/>
      <c r="G14" s="97"/>
      <c r="L14" s="249"/>
      <c r="R14" s="251"/>
    </row>
    <row r="15" spans="1:18" ht="12.75">
      <c r="A15" s="100">
        <v>7.6</v>
      </c>
      <c r="B15" s="101">
        <v>211</v>
      </c>
      <c r="C15" s="102">
        <v>18.128677119680713</v>
      </c>
      <c r="D15" s="174">
        <f t="shared" si="0"/>
        <v>85917.90104114082</v>
      </c>
      <c r="E15" s="103"/>
      <c r="F15" s="110"/>
      <c r="G15" s="97"/>
      <c r="L15" s="249"/>
      <c r="R15" s="251"/>
    </row>
    <row r="16" spans="1:18" ht="12.75">
      <c r="A16" s="100">
        <v>8.3</v>
      </c>
      <c r="B16" s="101">
        <v>256</v>
      </c>
      <c r="C16" s="102">
        <v>20.663984306818683</v>
      </c>
      <c r="D16" s="174">
        <f t="shared" si="0"/>
        <v>80718.68869851048</v>
      </c>
      <c r="E16" s="103"/>
      <c r="F16" s="110"/>
      <c r="G16" s="97"/>
      <c r="L16" s="249"/>
      <c r="R16" s="251"/>
    </row>
    <row r="17" spans="1:18" ht="12.75">
      <c r="A17" s="100">
        <v>9.1</v>
      </c>
      <c r="B17" s="101">
        <v>305</v>
      </c>
      <c r="C17" s="102">
        <v>23.248520759726325</v>
      </c>
      <c r="D17" s="174">
        <f t="shared" si="0"/>
        <v>76224.6582286109</v>
      </c>
      <c r="E17" s="103"/>
      <c r="F17" s="110"/>
      <c r="G17" s="97"/>
      <c r="L17" s="249"/>
      <c r="R17" s="251"/>
    </row>
    <row r="18" spans="1:18" ht="12.75">
      <c r="A18" s="100">
        <v>9.6</v>
      </c>
      <c r="B18" s="101">
        <v>358.6</v>
      </c>
      <c r="C18" s="102">
        <v>25.525374301573517</v>
      </c>
      <c r="D18" s="174">
        <f t="shared" si="0"/>
        <v>71180.6310696417</v>
      </c>
      <c r="E18" s="103"/>
      <c r="F18" s="110"/>
      <c r="G18" s="97"/>
      <c r="L18" s="249"/>
      <c r="R18" s="251"/>
    </row>
    <row r="19" spans="1:18" ht="12.75">
      <c r="A19" s="100">
        <v>11</v>
      </c>
      <c r="B19" s="101">
        <v>461.6</v>
      </c>
      <c r="C19" s="102">
        <v>30.952900852679566</v>
      </c>
      <c r="D19" s="174">
        <f t="shared" si="0"/>
        <v>67055.67775710477</v>
      </c>
      <c r="E19" s="103"/>
      <c r="F19" s="110"/>
      <c r="G19" s="97"/>
      <c r="L19" s="249"/>
      <c r="R19" s="251"/>
    </row>
    <row r="20" spans="1:18" ht="12.75">
      <c r="A20" s="100">
        <v>12</v>
      </c>
      <c r="B20" s="101">
        <v>527</v>
      </c>
      <c r="C20" s="102">
        <v>34.52202262098059</v>
      </c>
      <c r="D20" s="174">
        <f t="shared" si="0"/>
        <v>65506.68429028575</v>
      </c>
      <c r="E20" s="103"/>
      <c r="F20" s="110"/>
      <c r="G20" s="97"/>
      <c r="L20" s="249"/>
      <c r="R20" s="251"/>
    </row>
    <row r="21" spans="1:18" ht="12.75">
      <c r="A21" s="100">
        <v>13</v>
      </c>
      <c r="B21" s="101">
        <v>596.6</v>
      </c>
      <c r="C21" s="102">
        <v>36.91211471365642</v>
      </c>
      <c r="D21" s="174">
        <f t="shared" si="0"/>
        <v>61870.792346055016</v>
      </c>
      <c r="E21" s="103"/>
      <c r="F21" s="110"/>
      <c r="G21" s="97"/>
      <c r="L21" s="249"/>
      <c r="R21" s="251"/>
    </row>
    <row r="22" spans="1:18" ht="12.75">
      <c r="A22" s="100">
        <v>14</v>
      </c>
      <c r="B22" s="101">
        <v>728</v>
      </c>
      <c r="C22" s="102">
        <v>43.315853109151654</v>
      </c>
      <c r="D22" s="174">
        <f t="shared" si="0"/>
        <v>59499.79822685667</v>
      </c>
      <c r="E22" s="103"/>
      <c r="F22" s="110"/>
      <c r="G22" s="97"/>
      <c r="L22" s="249"/>
      <c r="R22" s="251"/>
    </row>
    <row r="23" spans="1:18" ht="12.75">
      <c r="A23" s="100">
        <v>15</v>
      </c>
      <c r="B23" s="101">
        <v>844</v>
      </c>
      <c r="C23" s="102">
        <v>50.03373716178438</v>
      </c>
      <c r="D23" s="174">
        <f t="shared" si="0"/>
        <v>59281.679101640264</v>
      </c>
      <c r="E23" s="103"/>
      <c r="F23" s="110"/>
      <c r="G23" s="97"/>
      <c r="L23" s="249"/>
      <c r="R23" s="251"/>
    </row>
    <row r="24" spans="1:18" ht="12.75">
      <c r="A24" s="100">
        <v>16.5</v>
      </c>
      <c r="B24" s="101">
        <v>1025</v>
      </c>
      <c r="C24" s="102">
        <v>58.47942232867334</v>
      </c>
      <c r="D24" s="174">
        <f t="shared" si="0"/>
        <v>57053.09495480326</v>
      </c>
      <c r="E24" s="103"/>
      <c r="F24" s="110"/>
      <c r="G24" s="97"/>
      <c r="L24" s="249"/>
      <c r="R24" s="251"/>
    </row>
    <row r="25" spans="1:18" ht="12.75">
      <c r="A25" s="100">
        <v>18</v>
      </c>
      <c r="B25" s="101">
        <v>1220</v>
      </c>
      <c r="C25" s="102">
        <v>68.88247659003447</v>
      </c>
      <c r="D25" s="174">
        <f t="shared" si="0"/>
        <v>56461.04638527415</v>
      </c>
      <c r="E25" s="103"/>
      <c r="F25" s="110"/>
      <c r="G25" s="97"/>
      <c r="L25" s="249"/>
      <c r="R25" s="251"/>
    </row>
    <row r="26" spans="1:18" ht="12.75">
      <c r="A26" s="100">
        <v>19.5</v>
      </c>
      <c r="B26" s="101">
        <v>1405</v>
      </c>
      <c r="C26" s="102">
        <v>79.04388034590521</v>
      </c>
      <c r="D26" s="174">
        <f t="shared" si="0"/>
        <v>56258.9895700393</v>
      </c>
      <c r="E26" s="103"/>
      <c r="F26" s="110"/>
      <c r="G26" s="97"/>
      <c r="L26" s="249"/>
      <c r="R26" s="251"/>
    </row>
    <row r="27" spans="1:18" ht="12.75">
      <c r="A27" s="100">
        <v>21</v>
      </c>
      <c r="B27" s="101">
        <v>1635</v>
      </c>
      <c r="C27" s="102">
        <v>89.21736662705044</v>
      </c>
      <c r="D27" s="174">
        <f t="shared" si="0"/>
        <v>54567.19671379231</v>
      </c>
      <c r="E27" s="103"/>
      <c r="F27" s="110"/>
      <c r="G27" s="97"/>
      <c r="L27" s="249"/>
      <c r="R27" s="251"/>
    </row>
    <row r="28" spans="1:18" ht="12.75">
      <c r="A28" s="100">
        <v>22.5</v>
      </c>
      <c r="B28" s="101">
        <v>1850</v>
      </c>
      <c r="C28" s="102">
        <v>100.65951806202017</v>
      </c>
      <c r="D28" s="174">
        <f t="shared" si="0"/>
        <v>54410.55030379469</v>
      </c>
      <c r="E28" s="103"/>
      <c r="F28" s="110"/>
      <c r="G28" s="97"/>
      <c r="L28" s="249"/>
      <c r="R28" s="251"/>
    </row>
    <row r="29" spans="1:18" ht="12.75">
      <c r="A29" s="100">
        <v>24</v>
      </c>
      <c r="B29" s="101">
        <v>2110</v>
      </c>
      <c r="C29" s="102">
        <v>113.20117929697119</v>
      </c>
      <c r="D29" s="174">
        <f t="shared" si="0"/>
        <v>53649.84800804322</v>
      </c>
      <c r="E29" s="103"/>
      <c r="F29" s="110"/>
      <c r="G29" s="97"/>
      <c r="L29" s="249"/>
      <c r="R29" s="251"/>
    </row>
    <row r="30" spans="1:18" ht="12.75">
      <c r="A30" s="100">
        <v>25.5</v>
      </c>
      <c r="B30" s="101">
        <v>2390</v>
      </c>
      <c r="C30" s="102">
        <v>126.56445225058954</v>
      </c>
      <c r="D30" s="174">
        <f t="shared" si="0"/>
        <v>52955.83776175295</v>
      </c>
      <c r="E30" s="103"/>
      <c r="F30" s="110"/>
      <c r="G30" s="97"/>
      <c r="L30" s="249"/>
      <c r="R30" s="251"/>
    </row>
    <row r="31" spans="1:18" ht="12.75">
      <c r="A31" s="100">
        <v>27</v>
      </c>
      <c r="B31" s="101">
        <v>2685</v>
      </c>
      <c r="C31" s="102">
        <v>140.9426573272675</v>
      </c>
      <c r="D31" s="174">
        <f t="shared" si="0"/>
        <v>52492.60980531378</v>
      </c>
      <c r="E31" s="103"/>
      <c r="F31" s="110"/>
      <c r="G31" s="97"/>
      <c r="L31" s="249"/>
      <c r="R31" s="251"/>
    </row>
    <row r="32" spans="1:18" ht="12.75">
      <c r="A32" s="100">
        <v>28</v>
      </c>
      <c r="B32" s="101">
        <v>2910</v>
      </c>
      <c r="C32" s="102">
        <v>151.87734270070746</v>
      </c>
      <c r="D32" s="174">
        <f t="shared" si="0"/>
        <v>52191.526701274044</v>
      </c>
      <c r="E32" s="103"/>
      <c r="F32" s="110"/>
      <c r="G32" s="97"/>
      <c r="L32" s="249"/>
      <c r="R32" s="251"/>
    </row>
    <row r="33" spans="1:18" ht="12.75">
      <c r="A33" s="100">
        <v>30.5</v>
      </c>
      <c r="B33" s="101">
        <v>3490</v>
      </c>
      <c r="C33" s="102">
        <v>181.35870437053447</v>
      </c>
      <c r="D33" s="174">
        <f t="shared" si="0"/>
        <v>51965.24480531073</v>
      </c>
      <c r="E33" s="103"/>
      <c r="F33" s="110"/>
      <c r="G33" s="97"/>
      <c r="L33" s="249"/>
      <c r="R33" s="251"/>
    </row>
    <row r="34" spans="1:18" ht="12.75">
      <c r="A34" s="100">
        <v>32</v>
      </c>
      <c r="B34" s="101">
        <v>3845</v>
      </c>
      <c r="C34" s="102">
        <v>197.73052611750816</v>
      </c>
      <c r="D34" s="174">
        <f t="shared" si="0"/>
        <v>51425.36439987209</v>
      </c>
      <c r="E34" s="103"/>
      <c r="F34" s="110"/>
      <c r="G34" s="97"/>
      <c r="L34" s="249"/>
      <c r="R34" s="251"/>
    </row>
    <row r="35" spans="1:18" ht="12.75">
      <c r="A35" s="100">
        <v>33.5</v>
      </c>
      <c r="B35" s="101">
        <v>4220</v>
      </c>
      <c r="C35" s="102">
        <v>215.84223150401255</v>
      </c>
      <c r="D35" s="174">
        <f t="shared" si="0"/>
        <v>51147.448223699656</v>
      </c>
      <c r="E35" s="103"/>
      <c r="F35" s="110"/>
      <c r="G35" s="97"/>
      <c r="L35" s="249"/>
      <c r="R35" s="251"/>
    </row>
    <row r="36" spans="1:18" ht="12.75">
      <c r="A36" s="100">
        <v>37</v>
      </c>
      <c r="B36" s="101">
        <v>5015</v>
      </c>
      <c r="C36" s="102">
        <v>254.2525793517094</v>
      </c>
      <c r="D36" s="174">
        <f t="shared" si="0"/>
        <v>50698.42060851633</v>
      </c>
      <c r="E36" s="103"/>
      <c r="F36" s="110"/>
      <c r="G36" s="97"/>
      <c r="L36" s="249"/>
      <c r="R36" s="251"/>
    </row>
    <row r="37" spans="1:18" ht="12.75">
      <c r="A37" s="100">
        <v>39.5</v>
      </c>
      <c r="B37" s="101">
        <v>5740</v>
      </c>
      <c r="C37" s="102">
        <v>289.09858224342315</v>
      </c>
      <c r="D37" s="174">
        <f t="shared" si="0"/>
        <v>50365.606662617276</v>
      </c>
      <c r="E37" s="103"/>
      <c r="F37" s="110"/>
      <c r="G37" s="97"/>
      <c r="L37" s="249"/>
      <c r="R37" s="251"/>
    </row>
    <row r="38" spans="1:18" ht="12.75" customHeight="1">
      <c r="A38" s="100">
        <v>42</v>
      </c>
      <c r="B38" s="101">
        <v>6535</v>
      </c>
      <c r="C38" s="102">
        <v>327.9439010010025</v>
      </c>
      <c r="D38" s="174">
        <f t="shared" si="0"/>
        <v>50182.69334368821</v>
      </c>
      <c r="E38" s="103"/>
      <c r="F38" s="110"/>
      <c r="G38" s="97"/>
      <c r="L38" s="249"/>
      <c r="R38" s="251"/>
    </row>
    <row r="39" spans="1:18" ht="12.75" customHeight="1">
      <c r="A39" s="100">
        <v>44.5</v>
      </c>
      <c r="B39" s="101">
        <v>7385</v>
      </c>
      <c r="C39" s="102">
        <v>368.69825875195613</v>
      </c>
      <c r="D39" s="174">
        <f t="shared" si="0"/>
        <v>49925.28893052892</v>
      </c>
      <c r="E39" s="103"/>
      <c r="F39" s="110"/>
      <c r="G39" s="97"/>
      <c r="L39" s="249"/>
      <c r="R39" s="251"/>
    </row>
    <row r="40" spans="1:18" ht="12.75" customHeight="1">
      <c r="A40" s="100">
        <v>47.5</v>
      </c>
      <c r="B40" s="101">
        <v>8430</v>
      </c>
      <c r="C40" s="102">
        <v>415.98926267642446</v>
      </c>
      <c r="D40" s="174">
        <f>(C40*1000)*(1000/B40)</f>
        <v>49346.29450491394</v>
      </c>
      <c r="E40" s="103"/>
      <c r="F40" s="110"/>
      <c r="G40" s="97"/>
      <c r="L40" s="249"/>
      <c r="R40" s="251"/>
    </row>
    <row r="41" spans="1:18" ht="12.75" customHeight="1">
      <c r="A41" s="100">
        <v>51</v>
      </c>
      <c r="B41" s="101">
        <v>9545</v>
      </c>
      <c r="C41" s="102">
        <v>457.07280000000003</v>
      </c>
      <c r="D41" s="174">
        <f>(C41*1000)*(1000/B41)</f>
        <v>47886.097433211115</v>
      </c>
      <c r="E41" s="103"/>
      <c r="F41" s="110"/>
      <c r="G41" s="97"/>
      <c r="L41" s="249"/>
      <c r="R41" s="251"/>
    </row>
    <row r="42" spans="1:18" ht="12.75" customHeight="1">
      <c r="A42" s="100">
        <v>56</v>
      </c>
      <c r="B42" s="101">
        <v>11650</v>
      </c>
      <c r="C42" s="102">
        <v>542.1095999999999</v>
      </c>
      <c r="D42" s="174">
        <f t="shared" si="0"/>
        <v>46533.01287553647</v>
      </c>
      <c r="E42" s="103"/>
      <c r="F42" s="110"/>
      <c r="G42" s="97"/>
      <c r="L42" s="249"/>
      <c r="R42" s="251"/>
    </row>
    <row r="43" spans="1:7" ht="12.75">
      <c r="A43" s="99"/>
      <c r="F43" s="97"/>
      <c r="G43" s="97"/>
    </row>
    <row r="44" spans="4:7" ht="12.75">
      <c r="D44" s="162" t="e">
        <f>#REF!</f>
        <v>#REF!</v>
      </c>
      <c r="E44" s="80" t="s">
        <v>66</v>
      </c>
      <c r="F44" s="97"/>
      <c r="G44" s="97"/>
    </row>
    <row r="45" spans="1:18" ht="12.75">
      <c r="A45" s="273" t="s">
        <v>1</v>
      </c>
      <c r="B45" s="273"/>
      <c r="C45" s="273"/>
      <c r="D45" s="274" t="s">
        <v>2</v>
      </c>
      <c r="F45" s="97"/>
      <c r="G45" s="97"/>
      <c r="R45" s="251"/>
    </row>
    <row r="46" spans="1:4" ht="12.75">
      <c r="A46" s="275" t="s">
        <v>3</v>
      </c>
      <c r="B46" s="275"/>
      <c r="C46" s="275"/>
      <c r="D46" s="274"/>
    </row>
    <row r="47" spans="1:4" ht="30" customHeight="1">
      <c r="A47" s="266" t="s">
        <v>0</v>
      </c>
      <c r="B47" s="266" t="s">
        <v>4</v>
      </c>
      <c r="C47" s="105" t="s">
        <v>333</v>
      </c>
      <c r="D47" s="105" t="s">
        <v>68</v>
      </c>
    </row>
    <row r="48" spans="1:4" ht="22.5" customHeight="1">
      <c r="A48" s="266"/>
      <c r="B48" s="266"/>
      <c r="C48" s="267" t="s">
        <v>5</v>
      </c>
      <c r="D48" s="267"/>
    </row>
    <row r="49" spans="1:6" ht="15" customHeight="1">
      <c r="A49" s="102">
        <v>0.65</v>
      </c>
      <c r="B49" s="100">
        <v>2.4</v>
      </c>
      <c r="C49" s="102">
        <v>1.0071691949970216</v>
      </c>
      <c r="D49" s="93">
        <f aca="true" t="shared" si="1" ref="D49:D77">(C49*1000)*(1000/B49)</f>
        <v>419653.831248759</v>
      </c>
      <c r="E49" s="103"/>
      <c r="F49" s="110"/>
    </row>
    <row r="50" spans="1:6" ht="15" customHeight="1">
      <c r="A50" s="102">
        <v>0.75</v>
      </c>
      <c r="B50" s="100">
        <v>2.8</v>
      </c>
      <c r="C50" s="102">
        <v>1.0071691949970216</v>
      </c>
      <c r="D50" s="93">
        <f t="shared" si="1"/>
        <v>359703.28392750776</v>
      </c>
      <c r="E50" s="103"/>
      <c r="F50" s="110"/>
    </row>
    <row r="51" spans="1:6" ht="15" customHeight="1">
      <c r="A51" s="102">
        <v>0.8</v>
      </c>
      <c r="B51" s="100">
        <v>3.3</v>
      </c>
      <c r="C51" s="102">
        <v>1.1054296042650236</v>
      </c>
      <c r="D51" s="93">
        <f t="shared" si="1"/>
        <v>334978.66795909806</v>
      </c>
      <c r="E51" s="103"/>
      <c r="F51" s="110"/>
    </row>
    <row r="52" spans="1:6" ht="15" customHeight="1">
      <c r="A52" s="102">
        <v>0.85</v>
      </c>
      <c r="B52" s="100">
        <v>3.8</v>
      </c>
      <c r="C52" s="102">
        <v>1.1054296042650236</v>
      </c>
      <c r="D52" s="93">
        <f t="shared" si="1"/>
        <v>290902.5274381641</v>
      </c>
      <c r="E52" s="103"/>
      <c r="F52" s="110"/>
    </row>
    <row r="53" spans="1:6" ht="15" customHeight="1">
      <c r="A53" s="102">
        <v>0.9</v>
      </c>
      <c r="B53" s="100">
        <v>4.3</v>
      </c>
      <c r="C53" s="102">
        <v>1.1054296042650236</v>
      </c>
      <c r="D53" s="93">
        <f t="shared" si="1"/>
        <v>257076.65215465665</v>
      </c>
      <c r="E53" s="103"/>
      <c r="F53" s="110"/>
    </row>
    <row r="54" spans="1:6" ht="15" customHeight="1">
      <c r="A54" s="102">
        <v>1</v>
      </c>
      <c r="B54" s="100">
        <v>5.6</v>
      </c>
      <c r="C54" s="102">
        <v>1.1545598088990245</v>
      </c>
      <c r="D54" s="93">
        <f t="shared" si="1"/>
        <v>206171.39444625442</v>
      </c>
      <c r="E54" s="103"/>
      <c r="F54" s="110"/>
    </row>
    <row r="55" spans="1:6" ht="15" customHeight="1">
      <c r="A55" s="102">
        <v>1.1</v>
      </c>
      <c r="B55" s="100">
        <v>6.2</v>
      </c>
      <c r="C55" s="102">
        <v>1.2036900135330255</v>
      </c>
      <c r="D55" s="93">
        <f t="shared" si="1"/>
        <v>194143.5505698428</v>
      </c>
      <c r="E55" s="103"/>
      <c r="F55" s="110"/>
    </row>
    <row r="56" spans="1:6" ht="15" customHeight="1">
      <c r="A56" s="102">
        <v>1.2</v>
      </c>
      <c r="B56" s="100">
        <v>7.9</v>
      </c>
      <c r="C56" s="102">
        <v>1.3019504228010281</v>
      </c>
      <c r="D56" s="93">
        <f t="shared" si="1"/>
        <v>164803.8509874719</v>
      </c>
      <c r="E56" s="103"/>
      <c r="F56" s="110"/>
    </row>
    <row r="57" spans="1:6" ht="15" customHeight="1">
      <c r="A57" s="102">
        <v>1.4</v>
      </c>
      <c r="B57" s="100">
        <v>10</v>
      </c>
      <c r="C57" s="102">
        <v>1.3756457297520293</v>
      </c>
      <c r="D57" s="93">
        <f t="shared" si="1"/>
        <v>137564.57297520293</v>
      </c>
      <c r="E57" s="103"/>
      <c r="F57" s="110"/>
    </row>
    <row r="58" spans="1:6" ht="15" customHeight="1">
      <c r="A58" s="102">
        <v>1.6</v>
      </c>
      <c r="B58" s="100">
        <v>12.3</v>
      </c>
      <c r="C58" s="102">
        <v>1.4493410367030308</v>
      </c>
      <c r="D58" s="93">
        <f t="shared" si="1"/>
        <v>117832.6046100025</v>
      </c>
      <c r="E58" s="103"/>
      <c r="F58" s="110"/>
    </row>
    <row r="59" spans="1:6" ht="15" customHeight="1">
      <c r="A59" s="102">
        <v>1.8</v>
      </c>
      <c r="B59" s="100">
        <v>17.6</v>
      </c>
      <c r="C59" s="102">
        <v>1.6704269575560355</v>
      </c>
      <c r="D59" s="93">
        <f t="shared" si="1"/>
        <v>94910.6225884111</v>
      </c>
      <c r="E59" s="103"/>
      <c r="F59" s="110"/>
    </row>
    <row r="60" spans="1:6" ht="15" customHeight="1">
      <c r="A60" s="102">
        <v>2</v>
      </c>
      <c r="B60" s="100">
        <v>20.7</v>
      </c>
      <c r="C60" s="102">
        <v>1.7441222645070373</v>
      </c>
      <c r="D60" s="93">
        <f t="shared" si="1"/>
        <v>84257.1142273931</v>
      </c>
      <c r="E60" s="103"/>
      <c r="F60" s="110"/>
    </row>
    <row r="61" spans="1:6" ht="15" customHeight="1">
      <c r="A61" s="102">
        <v>2.2</v>
      </c>
      <c r="B61" s="100">
        <v>23.9</v>
      </c>
      <c r="C61" s="102">
        <v>1.9037954295675412</v>
      </c>
      <c r="D61" s="93">
        <f t="shared" si="1"/>
        <v>79656.71253420676</v>
      </c>
      <c r="E61" s="103"/>
      <c r="F61" s="110"/>
    </row>
    <row r="62" spans="1:6" ht="15" customHeight="1">
      <c r="A62" s="102">
        <v>2.4</v>
      </c>
      <c r="B62" s="100">
        <v>31.1</v>
      </c>
      <c r="C62" s="102">
        <v>2.2477068620055483</v>
      </c>
      <c r="D62" s="93">
        <f t="shared" si="1"/>
        <v>72273.53254037134</v>
      </c>
      <c r="E62" s="103"/>
      <c r="F62" s="110"/>
    </row>
    <row r="63" spans="1:6" ht="15" customHeight="1">
      <c r="A63" s="102">
        <v>2.8</v>
      </c>
      <c r="B63" s="100">
        <v>39.4</v>
      </c>
      <c r="C63" s="102">
        <v>2.5547706409680546</v>
      </c>
      <c r="D63" s="93">
        <f t="shared" si="1"/>
        <v>64841.89444081357</v>
      </c>
      <c r="E63" s="103"/>
      <c r="F63" s="110"/>
    </row>
    <row r="64" spans="1:6" ht="15" customHeight="1">
      <c r="A64" s="102">
        <v>3.1</v>
      </c>
      <c r="B64" s="100">
        <v>49.2</v>
      </c>
      <c r="C64" s="102">
        <v>3.1443330965760676</v>
      </c>
      <c r="D64" s="93">
        <f t="shared" si="1"/>
        <v>63909.20928000137</v>
      </c>
      <c r="E64" s="103"/>
      <c r="F64" s="110"/>
    </row>
    <row r="65" spans="1:6" ht="15" customHeight="1">
      <c r="A65" s="102">
        <v>3.4</v>
      </c>
      <c r="B65" s="100">
        <v>59.4</v>
      </c>
      <c r="C65" s="102">
        <v>3.709330449867079</v>
      </c>
      <c r="D65" s="93">
        <f t="shared" si="1"/>
        <v>62446.64057015284</v>
      </c>
      <c r="E65" s="103"/>
      <c r="F65" s="110"/>
    </row>
    <row r="66" spans="1:6" ht="15" customHeight="1">
      <c r="A66" s="102">
        <v>3.7</v>
      </c>
      <c r="B66" s="100">
        <v>70.5</v>
      </c>
      <c r="C66" s="102">
        <v>4.090089535780588</v>
      </c>
      <c r="D66" s="93">
        <f t="shared" si="1"/>
        <v>58015.45440823528</v>
      </c>
      <c r="E66" s="103"/>
      <c r="F66" s="110"/>
    </row>
    <row r="67" spans="1:6" ht="15" customHeight="1">
      <c r="A67" s="102">
        <v>4</v>
      </c>
      <c r="B67" s="100">
        <v>82.5</v>
      </c>
      <c r="C67" s="102">
        <v>4.569109030962099</v>
      </c>
      <c r="D67" s="93">
        <f t="shared" si="1"/>
        <v>55383.13976923756</v>
      </c>
      <c r="E67" s="103"/>
      <c r="F67" s="110"/>
    </row>
    <row r="68" spans="1:6" ht="15" customHeight="1">
      <c r="A68" s="102">
        <v>4.3</v>
      </c>
      <c r="B68" s="100">
        <v>95.6</v>
      </c>
      <c r="C68" s="102">
        <v>5.232366793521113</v>
      </c>
      <c r="D68" s="93">
        <f t="shared" si="1"/>
        <v>54731.87022511624</v>
      </c>
      <c r="E68" s="103"/>
      <c r="F68" s="110"/>
    </row>
    <row r="69" spans="1:6" ht="15" customHeight="1">
      <c r="A69" s="102">
        <v>4.6</v>
      </c>
      <c r="B69" s="100">
        <v>109.6</v>
      </c>
      <c r="C69" s="102">
        <v>5.662256084068621</v>
      </c>
      <c r="D69" s="93">
        <f t="shared" si="1"/>
        <v>51662.92047507866</v>
      </c>
      <c r="E69" s="103"/>
      <c r="F69" s="110"/>
    </row>
    <row r="70" spans="1:6" ht="15" customHeight="1">
      <c r="A70" s="102">
        <v>4.9</v>
      </c>
      <c r="B70" s="100">
        <v>124.6</v>
      </c>
      <c r="C70" s="102">
        <v>6.399209153578637</v>
      </c>
      <c r="D70" s="93">
        <f t="shared" si="1"/>
        <v>51358.01888907413</v>
      </c>
      <c r="E70" s="103"/>
      <c r="F70" s="110"/>
    </row>
    <row r="71" spans="1:6" ht="15" customHeight="1">
      <c r="A71" s="102">
        <v>5.2</v>
      </c>
      <c r="B71" s="100">
        <v>140.5</v>
      </c>
      <c r="C71" s="102">
        <v>7.197574978881155</v>
      </c>
      <c r="D71" s="93">
        <f t="shared" si="1"/>
        <v>51228.29166463456</v>
      </c>
      <c r="E71" s="103"/>
      <c r="F71" s="110"/>
    </row>
    <row r="72" spans="1:6" ht="15" customHeight="1">
      <c r="A72" s="102">
        <v>5.5</v>
      </c>
      <c r="B72" s="100">
        <v>157.5</v>
      </c>
      <c r="C72" s="102">
        <v>8.045071008817672</v>
      </c>
      <c r="D72" s="93">
        <f t="shared" si="1"/>
        <v>51079.81592900109</v>
      </c>
      <c r="E72" s="103"/>
      <c r="F72" s="110"/>
    </row>
    <row r="73" spans="1:6" ht="15" customHeight="1">
      <c r="A73" s="102">
        <v>6.2</v>
      </c>
      <c r="B73" s="100">
        <v>197</v>
      </c>
      <c r="C73" s="102">
        <v>10.010279194177716</v>
      </c>
      <c r="D73" s="93">
        <f t="shared" si="1"/>
        <v>50813.59997044526</v>
      </c>
      <c r="E73" s="103"/>
      <c r="F73" s="110"/>
    </row>
    <row r="74" spans="1:6" ht="15" customHeight="1">
      <c r="A74" s="102">
        <v>6.8</v>
      </c>
      <c r="B74" s="100">
        <v>238</v>
      </c>
      <c r="C74" s="102">
        <v>11.864944419111254</v>
      </c>
      <c r="D74" s="93">
        <f t="shared" si="1"/>
        <v>49852.7076433246</v>
      </c>
      <c r="E74" s="103"/>
      <c r="F74" s="110"/>
    </row>
    <row r="75" spans="1:6" ht="15" customHeight="1">
      <c r="A75" s="102">
        <v>7.4</v>
      </c>
      <c r="B75" s="100">
        <v>282.6</v>
      </c>
      <c r="C75" s="102">
        <v>13.830152604471294</v>
      </c>
      <c r="D75" s="93">
        <f t="shared" si="1"/>
        <v>48938.96887640231</v>
      </c>
      <c r="E75" s="103"/>
      <c r="F75" s="110"/>
    </row>
    <row r="76" spans="1:6" ht="15" customHeight="1">
      <c r="A76" s="102">
        <v>8</v>
      </c>
      <c r="B76" s="100">
        <v>330.5</v>
      </c>
      <c r="C76" s="102">
        <v>15.74623058519734</v>
      </c>
      <c r="D76" s="93">
        <f t="shared" si="1"/>
        <v>47643.66289015836</v>
      </c>
      <c r="E76" s="103"/>
      <c r="F76" s="110"/>
    </row>
    <row r="77" spans="1:6" ht="15" customHeight="1">
      <c r="A77" s="102">
        <v>8.6</v>
      </c>
      <c r="B77" s="100">
        <v>382.1</v>
      </c>
      <c r="C77" s="102">
        <v>17.95708979372738</v>
      </c>
      <c r="D77" s="93">
        <f t="shared" si="1"/>
        <v>46995.78590350007</v>
      </c>
      <c r="E77" s="103"/>
      <c r="F77" s="110"/>
    </row>
    <row r="78" spans="1:6" ht="12.75">
      <c r="A78" s="102">
        <v>9.2</v>
      </c>
      <c r="B78" s="100">
        <v>438.5</v>
      </c>
      <c r="C78" s="102">
        <v>20.554886000000003</v>
      </c>
      <c r="D78" s="93">
        <f>(C78*1000)*(1000/B78)</f>
        <v>46875.452679589514</v>
      </c>
      <c r="E78" s="103"/>
      <c r="F78" s="110"/>
    </row>
  </sheetData>
  <sheetProtection/>
  <mergeCells count="11">
    <mergeCell ref="A2:C2"/>
    <mergeCell ref="D2:D3"/>
    <mergeCell ref="A4:A5"/>
    <mergeCell ref="B4:B5"/>
    <mergeCell ref="C5:D5"/>
    <mergeCell ref="A45:C45"/>
    <mergeCell ref="D45:D46"/>
    <mergeCell ref="A46:C46"/>
    <mergeCell ref="A47:A48"/>
    <mergeCell ref="B47:B48"/>
    <mergeCell ref="C48:D48"/>
  </mergeCells>
  <hyperlinks>
    <hyperlink ref="E1" location="оглавление!A1" display="Оглавление"/>
    <hyperlink ref="E44" location="оглавление!A1" display="Оглавление"/>
  </hyperlinks>
  <printOptions horizontalCentered="1"/>
  <pageMargins left="1.44" right="0.3937007874015748" top="0.33" bottom="0.25" header="0.18" footer="0.18"/>
  <pageSetup fitToHeight="1" fitToWidth="1" horizontalDpi="600" verticalDpi="600" orientation="portrait" paperSize="9" scale="73" r:id="rId1"/>
  <headerFooter alignWithMargins="0">
    <oddHeader>&amp;C&amp;A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view="pageBreakPreview" zoomScale="75" zoomScaleNormal="75" zoomScaleSheetLayoutView="75" zoomScalePageLayoutView="0" workbookViewId="0" topLeftCell="A1">
      <selection activeCell="G51" sqref="G51"/>
    </sheetView>
  </sheetViews>
  <sheetFormatPr defaultColWidth="8.875" defaultRowHeight="12.75"/>
  <cols>
    <col min="1" max="1" width="9.00390625" style="96" customWidth="1"/>
    <col min="2" max="2" width="20.25390625" style="97" customWidth="1"/>
    <col min="3" max="3" width="29.25390625" style="97" customWidth="1"/>
    <col min="4" max="4" width="29.875" style="97" customWidth="1"/>
    <col min="5" max="5" width="12.25390625" style="108" bestFit="1" customWidth="1"/>
    <col min="6" max="6" width="8.875" style="117" customWidth="1"/>
    <col min="7" max="7" width="11.00390625" style="110" bestFit="1" customWidth="1"/>
    <col min="8" max="14" width="8.875" style="108" customWidth="1"/>
    <col min="15" max="16384" width="8.875" style="96" customWidth="1"/>
  </cols>
  <sheetData>
    <row r="1" spans="4:8" ht="12.75">
      <c r="D1" s="162" t="e">
        <f>#REF!</f>
        <v>#REF!</v>
      </c>
      <c r="E1" s="80" t="s">
        <v>66</v>
      </c>
      <c r="F1" s="106"/>
      <c r="G1" s="107"/>
      <c r="H1" s="80"/>
    </row>
    <row r="2" spans="1:8" ht="12.75">
      <c r="A2" s="276" t="s">
        <v>10</v>
      </c>
      <c r="B2" s="277"/>
      <c r="C2" s="278"/>
      <c r="D2" s="279" t="s">
        <v>7</v>
      </c>
      <c r="E2" s="80"/>
      <c r="F2" s="106"/>
      <c r="G2" s="107"/>
      <c r="H2" s="80"/>
    </row>
    <row r="3" spans="1:8" ht="12.75">
      <c r="A3" s="280" t="s">
        <v>8</v>
      </c>
      <c r="B3" s="281"/>
      <c r="C3" s="282"/>
      <c r="D3" s="279"/>
      <c r="E3" s="80"/>
      <c r="F3" s="106"/>
      <c r="G3" s="107"/>
      <c r="H3" s="80"/>
    </row>
    <row r="4" spans="1:12" ht="36" customHeight="1">
      <c r="A4" s="270" t="s">
        <v>0</v>
      </c>
      <c r="B4" s="283" t="s">
        <v>4</v>
      </c>
      <c r="C4" s="155" t="s">
        <v>333</v>
      </c>
      <c r="D4" s="105" t="s">
        <v>68</v>
      </c>
      <c r="E4" s="80"/>
      <c r="F4" s="252"/>
      <c r="G4" s="252"/>
      <c r="H4" s="252"/>
      <c r="J4" s="252"/>
      <c r="L4" s="252"/>
    </row>
    <row r="5" spans="1:7" ht="12.75">
      <c r="A5" s="266"/>
      <c r="B5" s="284"/>
      <c r="C5" s="285" t="s">
        <v>5</v>
      </c>
      <c r="D5" s="285"/>
      <c r="E5" s="109"/>
      <c r="F5" s="109"/>
      <c r="G5" s="107"/>
    </row>
    <row r="6" spans="1:6" ht="12.75">
      <c r="A6" s="111">
        <v>1</v>
      </c>
      <c r="B6" s="111">
        <v>5</v>
      </c>
      <c r="C6" s="102">
        <v>1.9871118465240785</v>
      </c>
      <c r="D6" s="174">
        <f>(C6*1000)*(1000/B6)</f>
        <v>397422.36930481566</v>
      </c>
      <c r="E6" s="109"/>
      <c r="F6" s="110"/>
    </row>
    <row r="7" spans="1:6" ht="12.75">
      <c r="A7" s="111">
        <v>1.1</v>
      </c>
      <c r="B7" s="111">
        <v>6.1</v>
      </c>
      <c r="C7" s="102">
        <v>2.2036560862093952</v>
      </c>
      <c r="D7" s="174">
        <f aca="true" t="shared" si="0" ref="D7:D36">(C7*1000)*(1000/B7)</f>
        <v>361255.0960999009</v>
      </c>
      <c r="E7" s="109"/>
      <c r="F7" s="110"/>
    </row>
    <row r="8" spans="1:6" ht="12.75">
      <c r="A8" s="111">
        <v>1.2</v>
      </c>
      <c r="B8" s="111">
        <v>7.3</v>
      </c>
      <c r="C8" s="102">
        <v>2.3055592578260153</v>
      </c>
      <c r="D8" s="174">
        <f t="shared" si="0"/>
        <v>315830.0353186322</v>
      </c>
      <c r="E8" s="109"/>
      <c r="F8" s="110"/>
    </row>
    <row r="9" spans="1:6" ht="12.75">
      <c r="A9" s="111">
        <v>1.3</v>
      </c>
      <c r="B9" s="111">
        <v>8.6</v>
      </c>
      <c r="C9" s="102">
        <v>2.3819866365384788</v>
      </c>
      <c r="D9" s="174">
        <f t="shared" si="0"/>
        <v>276975.190295172</v>
      </c>
      <c r="E9" s="109"/>
      <c r="F9" s="110"/>
    </row>
    <row r="10" spans="1:6" ht="12.75">
      <c r="A10" s="111">
        <v>1.4</v>
      </c>
      <c r="B10" s="111">
        <v>9.9</v>
      </c>
      <c r="C10" s="102">
        <v>2.4329382223467886</v>
      </c>
      <c r="D10" s="174">
        <f t="shared" si="0"/>
        <v>245751.33559058473</v>
      </c>
      <c r="E10" s="109"/>
      <c r="F10" s="110"/>
    </row>
    <row r="11" spans="1:6" ht="12.75">
      <c r="A11" s="100">
        <v>1.5</v>
      </c>
      <c r="B11" s="102">
        <v>11.3</v>
      </c>
      <c r="C11" s="102">
        <v>2.522103497511331</v>
      </c>
      <c r="D11" s="174">
        <f t="shared" si="0"/>
        <v>223194.99977976378</v>
      </c>
      <c r="E11" s="109"/>
      <c r="F11" s="110"/>
    </row>
    <row r="12" spans="1:6" ht="12.75">
      <c r="A12" s="100">
        <v>1.7</v>
      </c>
      <c r="B12" s="102">
        <v>14.5</v>
      </c>
      <c r="C12" s="102">
        <v>2.6494824620321054</v>
      </c>
      <c r="D12" s="174">
        <f t="shared" si="0"/>
        <v>182722.9284160073</v>
      </c>
      <c r="E12" s="109"/>
      <c r="F12" s="110"/>
    </row>
    <row r="13" spans="1:6" ht="12.75">
      <c r="A13" s="100">
        <v>1.8</v>
      </c>
      <c r="B13" s="102">
        <v>16.3</v>
      </c>
      <c r="C13" s="102">
        <v>2.7259098407445697</v>
      </c>
      <c r="D13" s="174">
        <f t="shared" si="0"/>
        <v>167233.7325610165</v>
      </c>
      <c r="E13" s="109"/>
      <c r="F13" s="110"/>
    </row>
    <row r="14" spans="1:6" ht="12.75">
      <c r="A14" s="100">
        <v>2</v>
      </c>
      <c r="B14" s="102">
        <v>20.3</v>
      </c>
      <c r="C14" s="102">
        <v>2.878764598169499</v>
      </c>
      <c r="D14" s="174">
        <f t="shared" si="0"/>
        <v>141811.0639492364</v>
      </c>
      <c r="E14" s="109"/>
      <c r="F14" s="110"/>
    </row>
    <row r="15" spans="1:6" ht="12.75">
      <c r="A15" s="100">
        <v>2.6</v>
      </c>
      <c r="B15" s="102">
        <v>34.1</v>
      </c>
      <c r="C15" s="102">
        <v>3.439232042060905</v>
      </c>
      <c r="D15" s="174">
        <f t="shared" si="0"/>
        <v>100857.24463521715</v>
      </c>
      <c r="E15" s="109"/>
      <c r="F15" s="110"/>
    </row>
    <row r="16" spans="1:6" ht="12.75">
      <c r="A16" s="100">
        <v>3</v>
      </c>
      <c r="B16" s="102">
        <v>45.5</v>
      </c>
      <c r="C16" s="102">
        <v>4.203505829185551</v>
      </c>
      <c r="D16" s="174">
        <f t="shared" si="0"/>
        <v>92384.74349858354</v>
      </c>
      <c r="E16" s="109"/>
      <c r="F16" s="110"/>
    </row>
    <row r="17" spans="1:6" ht="12.75">
      <c r="A17" s="100">
        <v>3.3</v>
      </c>
      <c r="B17" s="102">
        <v>53.3</v>
      </c>
      <c r="C17" s="102">
        <v>4.56016692984372</v>
      </c>
      <c r="D17" s="174">
        <f t="shared" si="0"/>
        <v>85556.60281132683</v>
      </c>
      <c r="E17" s="109"/>
      <c r="F17" s="110"/>
    </row>
    <row r="18" spans="1:6" ht="12.75">
      <c r="A18" s="100">
        <v>3.6</v>
      </c>
      <c r="B18" s="102">
        <v>65.5</v>
      </c>
      <c r="C18" s="102">
        <v>4.929565926953965</v>
      </c>
      <c r="D18" s="174">
        <f t="shared" si="0"/>
        <v>75260.54850311398</v>
      </c>
      <c r="E18" s="109"/>
      <c r="F18" s="110"/>
    </row>
    <row r="19" spans="1:6" ht="12.75">
      <c r="A19" s="100">
        <v>4</v>
      </c>
      <c r="B19" s="102">
        <v>80.7</v>
      </c>
      <c r="C19" s="102">
        <v>5.744791299886921</v>
      </c>
      <c r="D19" s="174">
        <f t="shared" si="0"/>
        <v>71187.00495522826</v>
      </c>
      <c r="E19" s="109"/>
      <c r="F19" s="110"/>
    </row>
    <row r="20" spans="1:6" ht="12.75">
      <c r="A20" s="100">
        <v>4.6</v>
      </c>
      <c r="B20" s="102">
        <v>107.1</v>
      </c>
      <c r="C20" s="102">
        <v>7.62999997479438</v>
      </c>
      <c r="D20" s="174">
        <f t="shared" si="0"/>
        <v>71241.8298300129</v>
      </c>
      <c r="E20" s="109"/>
      <c r="F20" s="110"/>
    </row>
    <row r="21" spans="1:6" ht="12.75">
      <c r="A21" s="100">
        <v>5</v>
      </c>
      <c r="B21" s="102">
        <v>126.7</v>
      </c>
      <c r="C21" s="102">
        <v>8.954741205810434</v>
      </c>
      <c r="D21" s="174">
        <f t="shared" si="0"/>
        <v>70676.72617056381</v>
      </c>
      <c r="E21" s="109"/>
      <c r="F21" s="110"/>
    </row>
    <row r="22" spans="1:6" ht="12.75">
      <c r="A22" s="100">
        <v>5.6</v>
      </c>
      <c r="B22" s="102">
        <v>153.1</v>
      </c>
      <c r="C22" s="102">
        <v>10.037462404237015</v>
      </c>
      <c r="D22" s="174">
        <f t="shared" si="0"/>
        <v>65561.47879971923</v>
      </c>
      <c r="E22" s="109"/>
      <c r="F22" s="110"/>
    </row>
    <row r="23" spans="1:8" ht="12.75">
      <c r="A23" s="100">
        <v>6.1</v>
      </c>
      <c r="B23" s="102">
        <v>182</v>
      </c>
      <c r="C23" s="102">
        <v>11.094707809759441</v>
      </c>
      <c r="D23" s="174">
        <f t="shared" si="0"/>
        <v>60959.93302065627</v>
      </c>
      <c r="E23" s="109"/>
      <c r="F23" s="110"/>
      <c r="H23" s="112"/>
    </row>
    <row r="24" spans="1:8" ht="12.75">
      <c r="A24" s="100">
        <v>6.6</v>
      </c>
      <c r="B24" s="102">
        <v>213.5</v>
      </c>
      <c r="C24" s="102">
        <v>12.215642697542254</v>
      </c>
      <c r="D24" s="174">
        <f t="shared" si="0"/>
        <v>57216.12504703632</v>
      </c>
      <c r="E24" s="109"/>
      <c r="F24" s="110"/>
      <c r="H24" s="112"/>
    </row>
    <row r="25" spans="1:8" ht="12.75">
      <c r="A25" s="100">
        <v>7.1</v>
      </c>
      <c r="B25" s="102">
        <v>247.5</v>
      </c>
      <c r="C25" s="102">
        <v>13.97347240792894</v>
      </c>
      <c r="D25" s="174">
        <f t="shared" si="0"/>
        <v>56458.47437547046</v>
      </c>
      <c r="E25" s="109"/>
      <c r="F25" s="110"/>
      <c r="H25" s="112"/>
    </row>
    <row r="26" spans="1:8" ht="12.75">
      <c r="A26" s="100">
        <v>7.6</v>
      </c>
      <c r="B26" s="102">
        <v>284</v>
      </c>
      <c r="C26" s="102">
        <v>15.731302118315627</v>
      </c>
      <c r="D26" s="174">
        <f t="shared" si="0"/>
        <v>55391.90886730855</v>
      </c>
      <c r="E26" s="109"/>
      <c r="F26" s="110"/>
      <c r="H26" s="112"/>
    </row>
    <row r="27" spans="1:8" ht="12.75">
      <c r="A27" s="100">
        <v>8.1</v>
      </c>
      <c r="B27" s="102">
        <v>323</v>
      </c>
      <c r="C27" s="102">
        <v>17.552821310962695</v>
      </c>
      <c r="D27" s="174">
        <f t="shared" si="0"/>
        <v>54343.10003394024</v>
      </c>
      <c r="E27" s="109"/>
      <c r="F27" s="110"/>
      <c r="H27" s="112"/>
    </row>
    <row r="28" spans="1:9" ht="12.75">
      <c r="A28" s="100">
        <v>8.6</v>
      </c>
      <c r="B28" s="102">
        <v>364.4</v>
      </c>
      <c r="C28" s="102">
        <v>19.450767882322236</v>
      </c>
      <c r="D28" s="174">
        <f t="shared" si="0"/>
        <v>53377.51888672403</v>
      </c>
      <c r="E28" s="109"/>
      <c r="F28" s="110"/>
      <c r="H28" s="112"/>
      <c r="I28" s="113"/>
    </row>
    <row r="29" spans="1:6" ht="12.75">
      <c r="A29" s="100">
        <v>9.1</v>
      </c>
      <c r="B29" s="102">
        <v>408.4</v>
      </c>
      <c r="C29" s="102">
        <v>21.29776286787346</v>
      </c>
      <c r="D29" s="174">
        <f t="shared" si="0"/>
        <v>52149.27244826998</v>
      </c>
      <c r="E29" s="109"/>
      <c r="F29" s="110"/>
    </row>
    <row r="30" spans="1:6" ht="12.75">
      <c r="A30" s="100">
        <v>10</v>
      </c>
      <c r="B30" s="102">
        <v>506.7</v>
      </c>
      <c r="C30" s="102">
        <v>26.240066691279505</v>
      </c>
      <c r="D30" s="174">
        <f t="shared" si="0"/>
        <v>51786.198325003956</v>
      </c>
      <c r="E30" s="109"/>
      <c r="F30" s="110"/>
    </row>
    <row r="31" spans="1:6" ht="12.75">
      <c r="A31" s="100">
        <v>11</v>
      </c>
      <c r="B31" s="102">
        <v>612.4</v>
      </c>
      <c r="C31" s="102">
        <v>31.55176951179579</v>
      </c>
      <c r="D31" s="174">
        <f t="shared" si="0"/>
        <v>51521.504754728594</v>
      </c>
      <c r="E31" s="109"/>
      <c r="F31" s="110"/>
    </row>
    <row r="32" spans="1:6" ht="12.75">
      <c r="A32" s="100">
        <v>12</v>
      </c>
      <c r="B32" s="102">
        <v>728.3</v>
      </c>
      <c r="C32" s="102">
        <v>37.41120187975142</v>
      </c>
      <c r="D32" s="174">
        <f t="shared" si="0"/>
        <v>51367.84550288538</v>
      </c>
      <c r="E32" s="109"/>
      <c r="F32" s="110"/>
    </row>
    <row r="33" spans="1:6" ht="12.75">
      <c r="A33" s="100">
        <v>13</v>
      </c>
      <c r="B33" s="102">
        <v>854.5</v>
      </c>
      <c r="C33" s="102">
        <v>43.83110169159843</v>
      </c>
      <c r="D33" s="174">
        <f t="shared" si="0"/>
        <v>51294.44317331589</v>
      </c>
      <c r="E33" s="109"/>
      <c r="F33" s="110"/>
    </row>
    <row r="34" spans="1:6" ht="12.75">
      <c r="A34" s="100">
        <v>14</v>
      </c>
      <c r="B34" s="102">
        <v>990.4</v>
      </c>
      <c r="C34" s="102">
        <v>50.20004991763716</v>
      </c>
      <c r="D34" s="174">
        <f t="shared" si="0"/>
        <v>50686.64167774349</v>
      </c>
      <c r="E34" s="109"/>
      <c r="F34" s="110"/>
    </row>
    <row r="35" spans="1:6" ht="12.75">
      <c r="A35" s="114">
        <v>15</v>
      </c>
      <c r="B35" s="102">
        <v>1136.4</v>
      </c>
      <c r="C35" s="102">
        <v>57.91921516759607</v>
      </c>
      <c r="D35" s="174">
        <f>(C35*1000)*(1000/B35)</f>
        <v>50967.27839457591</v>
      </c>
      <c r="E35" s="109"/>
      <c r="F35" s="110"/>
    </row>
    <row r="36" spans="1:6" ht="12.75">
      <c r="A36" s="114">
        <v>16</v>
      </c>
      <c r="B36" s="102">
        <v>1320</v>
      </c>
      <c r="C36" s="102">
        <v>65.868054525</v>
      </c>
      <c r="D36" s="174">
        <f t="shared" si="0"/>
        <v>49900.04130681818</v>
      </c>
      <c r="E36" s="109"/>
      <c r="F36" s="110"/>
    </row>
    <row r="37" spans="1:6" ht="12.75">
      <c r="A37" s="115"/>
      <c r="B37" s="110"/>
      <c r="C37" s="116"/>
      <c r="D37" s="116"/>
      <c r="F37" s="109"/>
    </row>
    <row r="38" spans="4:6" ht="12.75">
      <c r="D38" s="162" t="e">
        <f>#REF!</f>
        <v>#REF!</v>
      </c>
      <c r="E38" s="80" t="s">
        <v>66</v>
      </c>
      <c r="F38" s="109"/>
    </row>
    <row r="39" spans="1:6" ht="12.75">
      <c r="A39" s="276" t="s">
        <v>10</v>
      </c>
      <c r="B39" s="277"/>
      <c r="C39" s="278"/>
      <c r="D39" s="279" t="s">
        <v>9</v>
      </c>
      <c r="F39" s="109"/>
    </row>
    <row r="40" spans="1:6" ht="12.75">
      <c r="A40" s="280" t="s">
        <v>11</v>
      </c>
      <c r="B40" s="281"/>
      <c r="C40" s="282"/>
      <c r="D40" s="279"/>
      <c r="F40" s="109"/>
    </row>
    <row r="41" spans="1:12" ht="36" customHeight="1">
      <c r="A41" s="270" t="s">
        <v>0</v>
      </c>
      <c r="B41" s="283" t="s">
        <v>4</v>
      </c>
      <c r="C41" s="155" t="s">
        <v>333</v>
      </c>
      <c r="D41" s="105" t="s">
        <v>68</v>
      </c>
      <c r="F41" s="109"/>
      <c r="H41" s="252"/>
      <c r="J41" s="252"/>
      <c r="L41" s="252"/>
    </row>
    <row r="42" spans="1:6" ht="13.5" customHeight="1">
      <c r="A42" s="266"/>
      <c r="B42" s="284"/>
      <c r="C42" s="285" t="s">
        <v>5</v>
      </c>
      <c r="D42" s="285"/>
      <c r="F42" s="109"/>
    </row>
    <row r="43" spans="1:14" ht="12.75">
      <c r="A43" s="111">
        <v>1.6</v>
      </c>
      <c r="B43" s="111">
        <v>12</v>
      </c>
      <c r="C43" s="102">
        <v>3.796115159690565</v>
      </c>
      <c r="D43" s="174">
        <f aca="true" t="shared" si="1" ref="D43:D72">(C43*1000)*(1000/B43)</f>
        <v>316342.92997421377</v>
      </c>
      <c r="E43" s="109"/>
      <c r="F43" s="201"/>
      <c r="M43" s="96"/>
      <c r="N43" s="96"/>
    </row>
    <row r="44" spans="1:14" ht="12.75">
      <c r="A44" s="111">
        <v>1.7</v>
      </c>
      <c r="B44" s="111">
        <v>14.3</v>
      </c>
      <c r="C44" s="102">
        <v>3.9135207831861494</v>
      </c>
      <c r="D44" s="174">
        <f t="shared" si="1"/>
        <v>273672.7820409895</v>
      </c>
      <c r="E44" s="109"/>
      <c r="F44" s="201"/>
      <c r="M44" s="96"/>
      <c r="N44" s="96"/>
    </row>
    <row r="45" spans="1:14" ht="12.75">
      <c r="A45" s="111">
        <v>1.8</v>
      </c>
      <c r="B45" s="111">
        <v>16.8</v>
      </c>
      <c r="C45" s="102">
        <v>4.161377099454606</v>
      </c>
      <c r="D45" s="174">
        <f t="shared" si="1"/>
        <v>247701.01782467894</v>
      </c>
      <c r="E45" s="109"/>
      <c r="F45" s="201"/>
      <c r="M45" s="96"/>
      <c r="N45" s="96"/>
    </row>
    <row r="46" spans="1:14" ht="12.75">
      <c r="A46" s="111">
        <v>2</v>
      </c>
      <c r="B46" s="111">
        <v>19.5</v>
      </c>
      <c r="C46" s="102">
        <v>4.252692584395616</v>
      </c>
      <c r="D46" s="174">
        <f t="shared" si="1"/>
        <v>218086.79919977518</v>
      </c>
      <c r="E46" s="109"/>
      <c r="F46" s="201"/>
      <c r="M46" s="96"/>
      <c r="N46" s="96"/>
    </row>
    <row r="47" spans="1:14" ht="12.75">
      <c r="A47" s="111">
        <v>2.1</v>
      </c>
      <c r="B47" s="111">
        <v>22.3</v>
      </c>
      <c r="C47" s="102">
        <v>4.487503831386785</v>
      </c>
      <c r="D47" s="174">
        <f t="shared" si="1"/>
        <v>201233.35566756883</v>
      </c>
      <c r="E47" s="109"/>
      <c r="F47" s="201"/>
      <c r="M47" s="96"/>
      <c r="N47" s="96"/>
    </row>
    <row r="48" spans="1:14" ht="12.75">
      <c r="A48" s="111">
        <v>2.4</v>
      </c>
      <c r="B48" s="111">
        <v>28.7</v>
      </c>
      <c r="C48" s="102">
        <v>4.800585494041676</v>
      </c>
      <c r="D48" s="174">
        <f t="shared" si="1"/>
        <v>167267.78724883887</v>
      </c>
      <c r="E48" s="109"/>
      <c r="F48" s="201"/>
      <c r="M48" s="96"/>
      <c r="N48" s="96"/>
    </row>
    <row r="49" spans="1:14" ht="12.75">
      <c r="A49" s="100">
        <v>2.7</v>
      </c>
      <c r="B49" s="102">
        <v>35.9</v>
      </c>
      <c r="C49" s="102">
        <v>5.15280236452843</v>
      </c>
      <c r="D49" s="174">
        <f t="shared" si="1"/>
        <v>143532.09929048552</v>
      </c>
      <c r="E49" s="109"/>
      <c r="F49" s="201"/>
      <c r="M49" s="96"/>
      <c r="N49" s="96"/>
    </row>
    <row r="50" spans="1:14" ht="12.75">
      <c r="A50" s="100">
        <v>2.8</v>
      </c>
      <c r="B50" s="102">
        <v>39.9</v>
      </c>
      <c r="C50" s="102">
        <v>5.361523472965026</v>
      </c>
      <c r="D50" s="174">
        <f t="shared" si="1"/>
        <v>134374.02187882274</v>
      </c>
      <c r="E50" s="109"/>
      <c r="F50" s="201"/>
      <c r="M50" s="96"/>
      <c r="N50" s="96"/>
    </row>
    <row r="51" spans="1:14" ht="12.75">
      <c r="A51" s="100">
        <v>3.6</v>
      </c>
      <c r="B51" s="102">
        <v>62.4</v>
      </c>
      <c r="C51" s="102">
        <v>7.318283864558101</v>
      </c>
      <c r="D51" s="174">
        <f t="shared" si="1"/>
        <v>117280.19013714905</v>
      </c>
      <c r="E51" s="109"/>
      <c r="F51" s="201"/>
      <c r="M51" s="96"/>
      <c r="N51" s="96"/>
    </row>
    <row r="52" spans="1:14" ht="12.75">
      <c r="A52" s="100">
        <v>4.2</v>
      </c>
      <c r="B52" s="102">
        <v>89.6</v>
      </c>
      <c r="C52" s="102">
        <v>9.57508084952878</v>
      </c>
      <c r="D52" s="174">
        <f t="shared" si="1"/>
        <v>106864.74162420514</v>
      </c>
      <c r="E52" s="109"/>
      <c r="F52" s="201"/>
      <c r="M52" s="96"/>
      <c r="N52" s="96"/>
    </row>
    <row r="53" spans="1:14" ht="12.75">
      <c r="A53" s="100">
        <v>4.6</v>
      </c>
      <c r="B53" s="102">
        <v>105.5</v>
      </c>
      <c r="C53" s="102">
        <v>10.175154036283987</v>
      </c>
      <c r="D53" s="174">
        <f t="shared" si="1"/>
        <v>96446.9576898956</v>
      </c>
      <c r="E53" s="109"/>
      <c r="F53" s="201"/>
      <c r="M53" s="96"/>
      <c r="N53" s="96"/>
    </row>
    <row r="54" spans="1:14" ht="12.75">
      <c r="A54" s="100">
        <v>5</v>
      </c>
      <c r="B54" s="102">
        <v>122</v>
      </c>
      <c r="C54" s="102">
        <v>10.514325837493455</v>
      </c>
      <c r="D54" s="174">
        <f t="shared" si="1"/>
        <v>86182.99866797913</v>
      </c>
      <c r="E54" s="109"/>
      <c r="F54" s="201"/>
      <c r="M54" s="96"/>
      <c r="N54" s="96"/>
    </row>
    <row r="55" spans="1:14" ht="12.75">
      <c r="A55" s="100">
        <v>5.6</v>
      </c>
      <c r="B55" s="102">
        <v>159.5</v>
      </c>
      <c r="C55" s="102">
        <v>13.227700247169185</v>
      </c>
      <c r="D55" s="174">
        <f t="shared" si="1"/>
        <v>82932.28995090399</v>
      </c>
      <c r="E55" s="109"/>
      <c r="F55" s="201"/>
      <c r="M55" s="96"/>
      <c r="N55" s="96"/>
    </row>
    <row r="56" spans="1:14" ht="12.75">
      <c r="A56" s="100">
        <v>6.4</v>
      </c>
      <c r="B56" s="102">
        <v>201.5</v>
      </c>
      <c r="C56" s="102">
        <v>15.5497225785263</v>
      </c>
      <c r="D56" s="174">
        <f t="shared" si="1"/>
        <v>77169.8390993861</v>
      </c>
      <c r="E56" s="109"/>
      <c r="F56" s="201"/>
      <c r="M56" s="96"/>
      <c r="N56" s="96"/>
    </row>
    <row r="57" spans="1:14" ht="12.75">
      <c r="A57" s="100">
        <v>7</v>
      </c>
      <c r="B57" s="102">
        <v>248.4</v>
      </c>
      <c r="C57" s="102">
        <v>18.510953304470487</v>
      </c>
      <c r="D57" s="174">
        <f t="shared" si="1"/>
        <v>74520.74599223225</v>
      </c>
      <c r="E57" s="109"/>
      <c r="F57" s="201"/>
      <c r="M57" s="96"/>
      <c r="N57" s="96"/>
    </row>
    <row r="58" spans="1:14" ht="12.75">
      <c r="A58" s="100">
        <v>7.8</v>
      </c>
      <c r="B58" s="102">
        <v>300.4</v>
      </c>
      <c r="C58" s="102">
        <v>21.57654458463297</v>
      </c>
      <c r="D58" s="174">
        <f t="shared" si="1"/>
        <v>71826.04721915103</v>
      </c>
      <c r="E58" s="109"/>
      <c r="F58" s="201"/>
      <c r="M58" s="96"/>
      <c r="N58" s="96"/>
    </row>
    <row r="59" spans="1:14" ht="12.75">
      <c r="A59" s="100">
        <v>8.5</v>
      </c>
      <c r="B59" s="102">
        <v>359</v>
      </c>
      <c r="C59" s="102">
        <v>25.568335783482848</v>
      </c>
      <c r="D59" s="174">
        <f t="shared" si="1"/>
        <v>71220.9910403422</v>
      </c>
      <c r="E59" s="109"/>
      <c r="F59" s="201"/>
      <c r="M59" s="96"/>
      <c r="N59" s="96"/>
    </row>
    <row r="60" spans="1:14" ht="12.75">
      <c r="A60" s="100">
        <v>9.2</v>
      </c>
      <c r="B60" s="102">
        <v>421</v>
      </c>
      <c r="C60" s="102">
        <v>30.668957870902133</v>
      </c>
      <c r="D60" s="174">
        <f t="shared" si="1"/>
        <v>72847.88092850863</v>
      </c>
      <c r="E60" s="109"/>
      <c r="F60" s="201"/>
      <c r="M60" s="96"/>
      <c r="N60" s="96"/>
    </row>
    <row r="61" spans="1:14" ht="12.75">
      <c r="A61" s="100">
        <v>9.9</v>
      </c>
      <c r="B61" s="102">
        <v>488</v>
      </c>
      <c r="C61" s="102">
        <v>34.438982892038105</v>
      </c>
      <c r="D61" s="174">
        <f t="shared" si="1"/>
        <v>70571.68625417644</v>
      </c>
      <c r="E61" s="109"/>
      <c r="F61" s="201"/>
      <c r="M61" s="96"/>
      <c r="N61" s="96"/>
    </row>
    <row r="62" spans="1:14" ht="12.75">
      <c r="A62" s="100">
        <v>10.5</v>
      </c>
      <c r="B62" s="102">
        <v>560</v>
      </c>
      <c r="C62" s="102">
        <v>37.83070090413277</v>
      </c>
      <c r="D62" s="174">
        <f t="shared" si="1"/>
        <v>67554.82304309423</v>
      </c>
      <c r="E62" s="109"/>
      <c r="F62" s="201"/>
      <c r="M62" s="96"/>
      <c r="N62" s="96"/>
    </row>
    <row r="63" spans="1:14" ht="12.75">
      <c r="A63" s="100">
        <v>11.5</v>
      </c>
      <c r="B63" s="102">
        <v>637</v>
      </c>
      <c r="C63" s="102">
        <v>43.205269446375084</v>
      </c>
      <c r="D63" s="174">
        <f t="shared" si="1"/>
        <v>67826.16867562807</v>
      </c>
      <c r="E63" s="109"/>
      <c r="F63" s="201"/>
      <c r="M63" s="96"/>
      <c r="N63" s="96"/>
    </row>
    <row r="64" spans="1:14" ht="12.75">
      <c r="A64" s="100">
        <v>12</v>
      </c>
      <c r="B64" s="102">
        <v>719</v>
      </c>
      <c r="C64" s="102">
        <v>46.36217621147858</v>
      </c>
      <c r="D64" s="174">
        <f t="shared" si="1"/>
        <v>64481.46900066561</v>
      </c>
      <c r="E64" s="109"/>
      <c r="F64" s="201"/>
      <c r="M64" s="96"/>
      <c r="N64" s="96"/>
    </row>
    <row r="65" spans="1:14" ht="12.75">
      <c r="A65" s="100">
        <v>12.5</v>
      </c>
      <c r="B65" s="102">
        <v>806</v>
      </c>
      <c r="C65" s="102">
        <v>48.85378444344044</v>
      </c>
      <c r="D65" s="174">
        <f t="shared" si="1"/>
        <v>60612.63578590625</v>
      </c>
      <c r="E65" s="109"/>
      <c r="F65" s="201"/>
      <c r="N65" s="96"/>
    </row>
    <row r="66" spans="1:14" ht="12.75">
      <c r="A66" s="100">
        <v>14</v>
      </c>
      <c r="B66" s="102">
        <v>993.6</v>
      </c>
      <c r="C66" s="102">
        <v>58.70281174779223</v>
      </c>
      <c r="D66" s="174">
        <f t="shared" si="1"/>
        <v>59080.92969785853</v>
      </c>
      <c r="E66" s="109"/>
      <c r="F66" s="201"/>
      <c r="M66" s="96"/>
      <c r="N66" s="96"/>
    </row>
    <row r="67" spans="1:14" ht="12.75">
      <c r="A67" s="100">
        <v>15.5</v>
      </c>
      <c r="B67" s="102">
        <v>1200</v>
      </c>
      <c r="C67" s="102">
        <v>63.372946549061055</v>
      </c>
      <c r="D67" s="174">
        <f t="shared" si="1"/>
        <v>52810.78879088421</v>
      </c>
      <c r="E67" s="109"/>
      <c r="F67" s="201"/>
      <c r="N67" s="96"/>
    </row>
    <row r="68" spans="1:14" ht="12.75">
      <c r="A68" s="100">
        <v>17</v>
      </c>
      <c r="B68" s="102">
        <v>1425</v>
      </c>
      <c r="C68" s="102">
        <v>74.47430050403241</v>
      </c>
      <c r="D68" s="174">
        <f t="shared" si="1"/>
        <v>52262.66702037363</v>
      </c>
      <c r="E68" s="109"/>
      <c r="F68" s="201"/>
      <c r="M68" s="96"/>
      <c r="N68" s="96"/>
    </row>
    <row r="69" spans="1:14" ht="12.75">
      <c r="A69" s="100">
        <v>18.5</v>
      </c>
      <c r="B69" s="102">
        <v>1685</v>
      </c>
      <c r="C69" s="102">
        <v>87.59764019698332</v>
      </c>
      <c r="D69" s="174">
        <f t="shared" si="1"/>
        <v>51986.730087230455</v>
      </c>
      <c r="E69" s="109"/>
      <c r="F69" s="201"/>
      <c r="M69" s="96"/>
      <c r="N69" s="96"/>
    </row>
    <row r="70" spans="1:14" ht="12.75">
      <c r="A70" s="100">
        <v>20</v>
      </c>
      <c r="B70" s="102">
        <v>1955</v>
      </c>
      <c r="C70" s="102">
        <v>98.56854345918183</v>
      </c>
      <c r="D70" s="174">
        <f t="shared" si="1"/>
        <v>50418.69230648687</v>
      </c>
      <c r="E70" s="109"/>
      <c r="F70" s="201"/>
      <c r="M70" s="96"/>
      <c r="N70" s="96"/>
    </row>
    <row r="71" spans="1:14" ht="12.75">
      <c r="A71" s="100">
        <v>21</v>
      </c>
      <c r="B71" s="102">
        <v>2240</v>
      </c>
      <c r="C71" s="102">
        <v>106.01727801651278</v>
      </c>
      <c r="D71" s="174">
        <f t="shared" si="1"/>
        <v>47329.14197165749</v>
      </c>
      <c r="E71" s="109"/>
      <c r="F71" s="201"/>
      <c r="M71" s="96"/>
      <c r="N71" s="96"/>
    </row>
    <row r="72" spans="1:14" ht="12.75">
      <c r="A72" s="111">
        <v>22.5</v>
      </c>
      <c r="B72" s="111">
        <v>2550</v>
      </c>
      <c r="C72" s="102">
        <v>119.9494120046555</v>
      </c>
      <c r="D72" s="174">
        <f t="shared" si="1"/>
        <v>47038.985099864905</v>
      </c>
      <c r="E72" s="109"/>
      <c r="F72" s="201"/>
      <c r="M72" s="96"/>
      <c r="N72" s="96"/>
    </row>
  </sheetData>
  <sheetProtection/>
  <mergeCells count="12">
    <mergeCell ref="A39:C39"/>
    <mergeCell ref="D39:D40"/>
    <mergeCell ref="A40:C40"/>
    <mergeCell ref="A41:A42"/>
    <mergeCell ref="B41:B42"/>
    <mergeCell ref="C42:D42"/>
    <mergeCell ref="A2:C2"/>
    <mergeCell ref="D2:D3"/>
    <mergeCell ref="A3:C3"/>
    <mergeCell ref="A4:A5"/>
    <mergeCell ref="B4:B5"/>
    <mergeCell ref="C5:D5"/>
  </mergeCells>
  <hyperlinks>
    <hyperlink ref="E1" location="оглавление!A1" display="Оглавление"/>
    <hyperlink ref="E38" location="оглавление!A1" display="Оглавление"/>
  </hyperlinks>
  <printOptions horizontalCentered="1"/>
  <pageMargins left="1.3779527559055118" right="0.3937007874015748" top="0.26" bottom="0.29" header="0.17" footer="0.16"/>
  <pageSetup fitToHeight="1" fitToWidth="1" horizontalDpi="600" verticalDpi="600" orientation="portrait" paperSize="9" scale="85" r:id="rId1"/>
  <headerFooter alignWithMargins="0">
    <oddHeader>&amp;C&amp;A</oddHeader>
    <oddFooter>&amp;C&amp;F</oddFooter>
  </headerFooter>
  <rowBreaks count="1" manualBreakCount="1">
    <brk id="37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view="pageBreakPreview" zoomScale="75" zoomScaleNormal="75" zoomScaleSheetLayoutView="75" zoomScalePageLayoutView="0" workbookViewId="0" topLeftCell="A1">
      <selection activeCell="E89" sqref="E89"/>
    </sheetView>
  </sheetViews>
  <sheetFormatPr defaultColWidth="8.875" defaultRowHeight="12.75"/>
  <cols>
    <col min="1" max="1" width="8.875" style="96" customWidth="1"/>
    <col min="2" max="2" width="21.00390625" style="118" customWidth="1"/>
    <col min="3" max="3" width="30.00390625" style="97" customWidth="1"/>
    <col min="4" max="4" width="28.125" style="97" customWidth="1"/>
    <col min="5" max="5" width="9.625" style="98" bestFit="1" customWidth="1"/>
    <col min="6" max="6" width="9.625" style="97" bestFit="1" customWidth="1"/>
    <col min="7" max="7" width="11.25390625" style="97" customWidth="1"/>
    <col min="8" max="16384" width="8.875" style="96" customWidth="1"/>
  </cols>
  <sheetData>
    <row r="1" ht="12.75">
      <c r="D1" s="162" t="e">
        <f>#REF!</f>
        <v>#REF!</v>
      </c>
    </row>
    <row r="2" spans="1:4" ht="12.75">
      <c r="A2" s="286" t="s">
        <v>13</v>
      </c>
      <c r="B2" s="287"/>
      <c r="C2" s="288"/>
      <c r="D2" s="279" t="s">
        <v>12</v>
      </c>
    </row>
    <row r="3" spans="1:4" ht="12.75">
      <c r="A3" s="121" t="s">
        <v>14</v>
      </c>
      <c r="B3" s="187"/>
      <c r="C3" s="188"/>
      <c r="D3" s="279"/>
    </row>
    <row r="4" spans="1:4" ht="27" customHeight="1">
      <c r="A4" s="270" t="s">
        <v>0</v>
      </c>
      <c r="B4" s="270" t="s">
        <v>4</v>
      </c>
      <c r="C4" s="155" t="s">
        <v>333</v>
      </c>
      <c r="D4" s="105" t="s">
        <v>68</v>
      </c>
    </row>
    <row r="5" spans="1:4" ht="15" customHeight="1">
      <c r="A5" s="266"/>
      <c r="B5" s="266"/>
      <c r="C5" s="267" t="s">
        <v>5</v>
      </c>
      <c r="D5" s="267"/>
    </row>
    <row r="6" spans="1:4" ht="15" customHeight="1">
      <c r="A6" s="100">
        <v>1.9</v>
      </c>
      <c r="B6" s="100">
        <v>14.8</v>
      </c>
      <c r="C6" s="102">
        <v>3.157259</v>
      </c>
      <c r="D6" s="174">
        <f>(C6*1000)*(1000/B6)</f>
        <v>213328.3108108108</v>
      </c>
    </row>
    <row r="7" spans="1:4" ht="15" customHeight="1">
      <c r="A7" s="100">
        <v>2</v>
      </c>
      <c r="B7" s="100">
        <v>17.3</v>
      </c>
      <c r="C7" s="102">
        <v>3.592743</v>
      </c>
      <c r="D7" s="174">
        <f aca="true" t="shared" si="0" ref="D7:D35">(C7*1000)*(1000/B7)</f>
        <v>207673.0057803468</v>
      </c>
    </row>
    <row r="8" spans="1:4" ht="15" customHeight="1">
      <c r="A8" s="100">
        <v>2.2</v>
      </c>
      <c r="B8" s="100">
        <v>20.6</v>
      </c>
      <c r="C8" s="102">
        <v>4.137097999999999</v>
      </c>
      <c r="D8" s="174">
        <f t="shared" si="0"/>
        <v>200829.99999999994</v>
      </c>
    </row>
    <row r="9" spans="1:4" ht="15" customHeight="1">
      <c r="A9" s="100">
        <v>2.4</v>
      </c>
      <c r="B9" s="100">
        <v>24</v>
      </c>
      <c r="C9" s="102">
        <v>4.463711</v>
      </c>
      <c r="D9" s="174">
        <f t="shared" si="0"/>
        <v>185987.95833333334</v>
      </c>
    </row>
    <row r="10" spans="1:4" ht="15" customHeight="1">
      <c r="A10" s="100">
        <v>2.6</v>
      </c>
      <c r="B10" s="100">
        <v>28.4</v>
      </c>
      <c r="C10" s="102">
        <v>5.116937</v>
      </c>
      <c r="D10" s="174">
        <f t="shared" si="0"/>
        <v>180173.83802816903</v>
      </c>
    </row>
    <row r="11" spans="1:4" ht="15" customHeight="1">
      <c r="A11" s="100">
        <v>2.8</v>
      </c>
      <c r="B11" s="100">
        <v>32.4</v>
      </c>
      <c r="C11" s="102">
        <v>5.661292</v>
      </c>
      <c r="D11" s="174">
        <f t="shared" si="0"/>
        <v>174731.23456790127</v>
      </c>
    </row>
    <row r="12" spans="1:4" ht="15" customHeight="1">
      <c r="A12" s="100">
        <v>3.1</v>
      </c>
      <c r="B12" s="100">
        <v>40.7</v>
      </c>
      <c r="C12" s="102">
        <v>6.858872999999999</v>
      </c>
      <c r="D12" s="174">
        <f t="shared" si="0"/>
        <v>168522.6781326781</v>
      </c>
    </row>
    <row r="13" spans="1:4" ht="15" customHeight="1">
      <c r="A13" s="100">
        <v>3.5</v>
      </c>
      <c r="B13" s="100">
        <v>50.8</v>
      </c>
      <c r="C13" s="102">
        <v>8.299709860236488</v>
      </c>
      <c r="D13" s="93">
        <f t="shared" si="0"/>
        <v>163380.115358986</v>
      </c>
    </row>
    <row r="14" spans="1:4" ht="15" customHeight="1">
      <c r="A14" s="100">
        <v>3.8</v>
      </c>
      <c r="B14" s="100">
        <v>58.6</v>
      </c>
      <c r="C14" s="102">
        <v>8.519142313773068</v>
      </c>
      <c r="D14" s="93">
        <f t="shared" si="0"/>
        <v>145377.85518384076</v>
      </c>
    </row>
    <row r="15" spans="1:4" ht="15" customHeight="1">
      <c r="A15" s="100">
        <v>4.2</v>
      </c>
      <c r="B15" s="100">
        <v>73.5</v>
      </c>
      <c r="C15" s="102">
        <v>8.970915012230734</v>
      </c>
      <c r="D15" s="93">
        <f t="shared" si="0"/>
        <v>122053.26547252697</v>
      </c>
    </row>
    <row r="16" spans="1:4" ht="15" customHeight="1">
      <c r="A16" s="100">
        <v>4.6</v>
      </c>
      <c r="B16" s="100">
        <v>90.1</v>
      </c>
      <c r="C16" s="102">
        <v>9.65502795560948</v>
      </c>
      <c r="D16" s="93">
        <f t="shared" si="0"/>
        <v>107159.0228147556</v>
      </c>
    </row>
    <row r="17" spans="1:4" ht="15" customHeight="1">
      <c r="A17" s="100">
        <v>5.6</v>
      </c>
      <c r="B17" s="100">
        <v>128.5</v>
      </c>
      <c r="C17" s="102">
        <v>11.952614822051306</v>
      </c>
      <c r="D17" s="93">
        <f t="shared" si="0"/>
        <v>93016.45775915413</v>
      </c>
    </row>
    <row r="18" spans="1:4" ht="15" customHeight="1">
      <c r="A18" s="100">
        <v>6.4</v>
      </c>
      <c r="B18" s="100">
        <v>173.7</v>
      </c>
      <c r="C18" s="102">
        <v>14.84396009218035</v>
      </c>
      <c r="D18" s="93">
        <f t="shared" si="0"/>
        <v>85457.4559135311</v>
      </c>
    </row>
    <row r="19" spans="1:4" ht="15" customHeight="1">
      <c r="A19" s="100">
        <v>7.4</v>
      </c>
      <c r="B19" s="100">
        <v>225.6</v>
      </c>
      <c r="C19" s="102">
        <v>16.780128799856044</v>
      </c>
      <c r="D19" s="93">
        <f t="shared" si="0"/>
        <v>74380.0035454612</v>
      </c>
    </row>
    <row r="20" spans="1:4" ht="15" customHeight="1">
      <c r="A20" s="100">
        <v>8.2</v>
      </c>
      <c r="B20" s="100">
        <v>284.5</v>
      </c>
      <c r="C20" s="102">
        <v>18.845375421376794</v>
      </c>
      <c r="D20" s="93">
        <f t="shared" si="0"/>
        <v>66240.33540026992</v>
      </c>
    </row>
    <row r="21" spans="1:4" ht="15" customHeight="1">
      <c r="A21" s="100">
        <v>9.2</v>
      </c>
      <c r="B21" s="100">
        <v>360</v>
      </c>
      <c r="C21" s="102">
        <v>21.633458360429792</v>
      </c>
      <c r="D21" s="93">
        <f t="shared" si="0"/>
        <v>60092.93989008275</v>
      </c>
    </row>
    <row r="22" spans="1:4" ht="15" customHeight="1">
      <c r="A22" s="100">
        <v>10</v>
      </c>
      <c r="B22" s="100">
        <v>396.3</v>
      </c>
      <c r="C22" s="102">
        <v>24.266647802868746</v>
      </c>
      <c r="D22" s="93">
        <f t="shared" si="0"/>
        <v>61233.024988313766</v>
      </c>
    </row>
    <row r="23" spans="1:4" ht="15" customHeight="1">
      <c r="A23" s="100">
        <v>11</v>
      </c>
      <c r="B23" s="100">
        <v>508</v>
      </c>
      <c r="C23" s="102">
        <v>28.681112456369334</v>
      </c>
      <c r="D23" s="93">
        <f t="shared" si="0"/>
        <v>56458.88278812861</v>
      </c>
    </row>
    <row r="24" spans="1:4" ht="15" customHeight="1">
      <c r="A24" s="100">
        <v>12</v>
      </c>
      <c r="B24" s="100">
        <v>601</v>
      </c>
      <c r="C24" s="102">
        <v>34.4379874138584</v>
      </c>
      <c r="D24" s="93">
        <f t="shared" si="0"/>
        <v>57301.14378345824</v>
      </c>
    </row>
    <row r="25" spans="1:4" ht="15" customHeight="1">
      <c r="A25" s="100">
        <v>13</v>
      </c>
      <c r="B25" s="100">
        <v>695</v>
      </c>
      <c r="C25" s="102">
        <v>38.03926121013521</v>
      </c>
      <c r="D25" s="93">
        <f t="shared" si="0"/>
        <v>54732.749942640585</v>
      </c>
    </row>
    <row r="26" spans="1:4" ht="15" customHeight="1">
      <c r="A26" s="100">
        <v>14</v>
      </c>
      <c r="B26" s="100">
        <v>795.4</v>
      </c>
      <c r="C26" s="102">
        <v>41.95032199964011</v>
      </c>
      <c r="D26" s="93">
        <f t="shared" si="0"/>
        <v>52741.1641936637</v>
      </c>
    </row>
    <row r="27" spans="1:4" ht="15" customHeight="1">
      <c r="A27" s="100">
        <v>15</v>
      </c>
      <c r="B27" s="100">
        <v>911</v>
      </c>
      <c r="C27" s="102">
        <v>46.14535419960411</v>
      </c>
      <c r="D27" s="93">
        <f t="shared" si="0"/>
        <v>50653.51723337444</v>
      </c>
    </row>
    <row r="28" spans="1:4" ht="15" customHeight="1">
      <c r="A28" s="100">
        <v>15.5</v>
      </c>
      <c r="B28" s="100">
        <v>1016.6</v>
      </c>
      <c r="C28" s="102">
        <v>51.05031492571588</v>
      </c>
      <c r="D28" s="93">
        <f t="shared" si="0"/>
        <v>50216.71741660031</v>
      </c>
    </row>
    <row r="29" spans="1:4" ht="15" customHeight="1">
      <c r="A29" s="100">
        <v>16.5</v>
      </c>
      <c r="B29" s="100">
        <v>1137.5</v>
      </c>
      <c r="C29" s="102">
        <v>55.68421203275307</v>
      </c>
      <c r="D29" s="93">
        <f t="shared" si="0"/>
        <v>48953.15343538731</v>
      </c>
    </row>
    <row r="30" spans="1:4" ht="15" customHeight="1">
      <c r="A30" s="100">
        <v>18.5</v>
      </c>
      <c r="B30" s="100">
        <v>1420.7</v>
      </c>
      <c r="C30" s="102">
        <v>69.75370464186312</v>
      </c>
      <c r="D30" s="93">
        <f t="shared" si="0"/>
        <v>49098.12391205963</v>
      </c>
    </row>
    <row r="31" spans="1:4" ht="15" customHeight="1">
      <c r="A31" s="100">
        <v>20</v>
      </c>
      <c r="B31" s="100">
        <v>1712</v>
      </c>
      <c r="C31" s="102">
        <v>83.83610504235772</v>
      </c>
      <c r="D31" s="93">
        <f t="shared" si="0"/>
        <v>48969.687524741654</v>
      </c>
    </row>
    <row r="32" spans="1:4" ht="15" customHeight="1">
      <c r="A32" s="100">
        <v>22</v>
      </c>
      <c r="B32" s="100">
        <v>2031</v>
      </c>
      <c r="C32" s="102">
        <v>97.4538249530101</v>
      </c>
      <c r="D32" s="93">
        <f t="shared" si="0"/>
        <v>47983.173290502265</v>
      </c>
    </row>
    <row r="33" spans="1:4" ht="15" customHeight="1">
      <c r="A33" s="100">
        <v>24</v>
      </c>
      <c r="B33" s="100">
        <v>2403.5</v>
      </c>
      <c r="C33" s="102">
        <v>111.70402664150323</v>
      </c>
      <c r="D33" s="93">
        <f t="shared" si="0"/>
        <v>46475.567564594654</v>
      </c>
    </row>
    <row r="34" spans="1:4" ht="15" customHeight="1">
      <c r="A34" s="100">
        <v>26</v>
      </c>
      <c r="B34" s="100">
        <v>2778.4</v>
      </c>
      <c r="C34" s="102">
        <v>127.52897887890596</v>
      </c>
      <c r="D34" s="93">
        <f t="shared" si="0"/>
        <v>45900.150762635305</v>
      </c>
    </row>
    <row r="35" spans="1:4" ht="15" customHeight="1">
      <c r="A35" s="100">
        <v>27.5</v>
      </c>
      <c r="B35" s="100">
        <v>3180.5</v>
      </c>
      <c r="C35" s="102">
        <v>143.81861160615082</v>
      </c>
      <c r="D35" s="93">
        <f t="shared" si="0"/>
        <v>45218.868607499084</v>
      </c>
    </row>
    <row r="36" spans="1:4" ht="12" customHeight="1">
      <c r="A36" s="115"/>
      <c r="B36" s="115"/>
      <c r="C36" s="116"/>
      <c r="D36" s="116"/>
    </row>
    <row r="37" ht="12.75">
      <c r="D37" s="162" t="e">
        <f>#REF!</f>
        <v>#REF!</v>
      </c>
    </row>
    <row r="38" spans="1:4" ht="12.75">
      <c r="A38" s="276" t="s">
        <v>6</v>
      </c>
      <c r="B38" s="277"/>
      <c r="C38" s="278"/>
      <c r="D38" s="279" t="s">
        <v>15</v>
      </c>
    </row>
    <row r="39" spans="1:4" ht="12.75">
      <c r="A39" s="280" t="s">
        <v>16</v>
      </c>
      <c r="B39" s="281"/>
      <c r="C39" s="282"/>
      <c r="D39" s="279"/>
    </row>
    <row r="40" spans="1:4" ht="27.75" customHeight="1">
      <c r="A40" s="270" t="s">
        <v>0</v>
      </c>
      <c r="B40" s="270" t="s">
        <v>4</v>
      </c>
      <c r="C40" s="155" t="s">
        <v>333</v>
      </c>
      <c r="D40" s="105" t="s">
        <v>68</v>
      </c>
    </row>
    <row r="41" spans="1:12" ht="16.5" customHeight="1">
      <c r="A41" s="266"/>
      <c r="B41" s="266"/>
      <c r="C41" s="267" t="s">
        <v>5</v>
      </c>
      <c r="D41" s="267"/>
      <c r="E41" s="110"/>
      <c r="F41" s="117"/>
      <c r="G41" s="117"/>
      <c r="H41" s="108"/>
      <c r="I41" s="108"/>
      <c r="J41" s="108"/>
      <c r="K41" s="108"/>
      <c r="L41" s="108"/>
    </row>
    <row r="42" spans="1:12" ht="12.75" customHeight="1">
      <c r="A42" s="83">
        <v>3.1</v>
      </c>
      <c r="B42" s="100">
        <v>38.3</v>
      </c>
      <c r="C42" s="102">
        <v>10.192472302729833</v>
      </c>
      <c r="D42" s="174">
        <f aca="true" t="shared" si="1" ref="D42:D60">(C42*1000)*(1000/B42)</f>
        <v>266121.9922383769</v>
      </c>
      <c r="J42" s="108"/>
      <c r="K42" s="108"/>
      <c r="L42" s="108"/>
    </row>
    <row r="43" spans="1:12" ht="12.75" customHeight="1">
      <c r="A43" s="83">
        <v>3.4</v>
      </c>
      <c r="B43" s="100">
        <v>46.1</v>
      </c>
      <c r="C43" s="102">
        <v>10.490260338134956</v>
      </c>
      <c r="D43" s="174">
        <f t="shared" si="1"/>
        <v>227554.45418947842</v>
      </c>
      <c r="J43" s="108"/>
      <c r="K43" s="108"/>
      <c r="L43" s="108"/>
    </row>
    <row r="44" spans="1:12" ht="12.75">
      <c r="A44" s="100">
        <v>3.7</v>
      </c>
      <c r="B44" s="100">
        <v>54.5</v>
      </c>
      <c r="C44" s="102">
        <v>10.760976733957792</v>
      </c>
      <c r="D44" s="174">
        <f t="shared" si="1"/>
        <v>197449.11438454664</v>
      </c>
      <c r="J44" s="108"/>
      <c r="K44" s="108"/>
      <c r="L44" s="108"/>
    </row>
    <row r="45" spans="1:12" ht="12.75">
      <c r="A45" s="100">
        <v>4</v>
      </c>
      <c r="B45" s="100">
        <v>64.2</v>
      </c>
      <c r="C45" s="102">
        <v>11.031693129780635</v>
      </c>
      <c r="D45" s="174">
        <f t="shared" si="1"/>
        <v>171833.22632057063</v>
      </c>
      <c r="J45" s="108"/>
      <c r="K45" s="108"/>
      <c r="L45" s="108"/>
    </row>
    <row r="46" spans="1:12" ht="12.75">
      <c r="A46" s="100">
        <v>4.3</v>
      </c>
      <c r="B46" s="100">
        <v>75.2</v>
      </c>
      <c r="C46" s="102">
        <v>11.356552804768038</v>
      </c>
      <c r="D46" s="174">
        <f t="shared" si="1"/>
        <v>151017.98942510688</v>
      </c>
      <c r="J46" s="108"/>
      <c r="K46" s="108"/>
      <c r="L46" s="108"/>
    </row>
    <row r="47" spans="1:4" ht="12.75">
      <c r="A47" s="100">
        <v>4.6</v>
      </c>
      <c r="B47" s="100">
        <v>85.9</v>
      </c>
      <c r="C47" s="102">
        <v>11.762627398502287</v>
      </c>
      <c r="D47" s="174">
        <f t="shared" si="1"/>
        <v>136933.96272994514</v>
      </c>
    </row>
    <row r="48" spans="1:4" ht="12.75">
      <c r="A48" s="100">
        <v>5.2</v>
      </c>
      <c r="B48" s="100">
        <v>107.7</v>
      </c>
      <c r="C48" s="102">
        <v>11.91152141620485</v>
      </c>
      <c r="D48" s="174">
        <f t="shared" si="1"/>
        <v>110599.08464442757</v>
      </c>
    </row>
    <row r="49" spans="1:4" ht="12.75">
      <c r="A49" s="100">
        <v>5.8</v>
      </c>
      <c r="B49" s="100">
        <v>132.4</v>
      </c>
      <c r="C49" s="102">
        <v>12.696598964091086</v>
      </c>
      <c r="D49" s="174">
        <f t="shared" si="1"/>
        <v>95895.76256866379</v>
      </c>
    </row>
    <row r="50" spans="1:4" ht="12.75">
      <c r="A50" s="100">
        <v>6.2</v>
      </c>
      <c r="B50" s="100">
        <v>155.1</v>
      </c>
      <c r="C50" s="102">
        <v>12.980851179705063</v>
      </c>
      <c r="D50" s="174">
        <f t="shared" si="1"/>
        <v>83693.43120377217</v>
      </c>
    </row>
    <row r="51" spans="1:4" ht="12.75">
      <c r="A51" s="100">
        <v>7.6</v>
      </c>
      <c r="B51" s="100">
        <v>239</v>
      </c>
      <c r="C51" s="102">
        <v>19.708153615902575</v>
      </c>
      <c r="D51" s="174">
        <f t="shared" si="1"/>
        <v>82460.89379038733</v>
      </c>
    </row>
    <row r="52" spans="1:4" ht="12.75">
      <c r="A52" s="100">
        <v>8.4</v>
      </c>
      <c r="B52" s="100">
        <v>288.6</v>
      </c>
      <c r="C52" s="102">
        <v>21.345987810630742</v>
      </c>
      <c r="D52" s="174">
        <f t="shared" si="1"/>
        <v>73963.92172775725</v>
      </c>
    </row>
    <row r="53" spans="1:4" ht="12.75">
      <c r="A53" s="100">
        <v>9.2</v>
      </c>
      <c r="B53" s="100">
        <v>342.5</v>
      </c>
      <c r="C53" s="102">
        <v>23.078572743896903</v>
      </c>
      <c r="D53" s="174">
        <f t="shared" si="1"/>
        <v>67382.69414276468</v>
      </c>
    </row>
    <row r="54" spans="1:4" ht="12.75">
      <c r="A54" s="100">
        <v>9.9</v>
      </c>
      <c r="B54" s="100">
        <v>400</v>
      </c>
      <c r="C54" s="102">
        <v>26.435456052100083</v>
      </c>
      <c r="D54" s="174">
        <f t="shared" si="1"/>
        <v>66088.6401302502</v>
      </c>
    </row>
    <row r="55" spans="1:4" ht="12.75">
      <c r="A55" s="100">
        <v>10.5</v>
      </c>
      <c r="B55" s="100">
        <v>463.8</v>
      </c>
      <c r="C55" s="102">
        <v>29.264442388448742</v>
      </c>
      <c r="D55" s="174">
        <f t="shared" si="1"/>
        <v>63097.11597336943</v>
      </c>
    </row>
    <row r="56" spans="1:4" ht="12.75">
      <c r="A56" s="100">
        <v>12</v>
      </c>
      <c r="B56" s="100">
        <v>580</v>
      </c>
      <c r="C56" s="102">
        <v>35.233738916342304</v>
      </c>
      <c r="D56" s="174">
        <f t="shared" si="1"/>
        <v>60747.82571783156</v>
      </c>
    </row>
    <row r="57" spans="1:4" ht="12.75">
      <c r="A57" s="100">
        <v>13.5</v>
      </c>
      <c r="B57" s="100">
        <v>761.2</v>
      </c>
      <c r="C57" s="102">
        <v>45.588641056565834</v>
      </c>
      <c r="D57" s="174">
        <f t="shared" si="1"/>
        <v>59890.49009007598</v>
      </c>
    </row>
    <row r="58" spans="1:4" ht="12.75">
      <c r="A58" s="100">
        <v>15</v>
      </c>
      <c r="B58" s="100">
        <v>938.1</v>
      </c>
      <c r="C58" s="102">
        <v>55.30735966660572</v>
      </c>
      <c r="D58" s="174">
        <f t="shared" si="1"/>
        <v>58956.78463554602</v>
      </c>
    </row>
    <row r="59" spans="1:4" ht="12.75">
      <c r="A59" s="100">
        <v>16.5</v>
      </c>
      <c r="B59" s="100">
        <v>1133.4</v>
      </c>
      <c r="C59" s="102">
        <v>62.92802620901859</v>
      </c>
      <c r="D59" s="174">
        <f t="shared" si="1"/>
        <v>55521.46303954349</v>
      </c>
    </row>
    <row r="60" spans="1:4" ht="12.75">
      <c r="A60" s="100">
        <v>18.5</v>
      </c>
      <c r="B60" s="100">
        <v>1368.4</v>
      </c>
      <c r="C60" s="102">
        <v>73.29646416903329</v>
      </c>
      <c r="D60" s="174">
        <f t="shared" si="1"/>
        <v>53563.624794675</v>
      </c>
    </row>
    <row r="61" ht="12" customHeight="1"/>
    <row r="62" spans="1:9" s="125" customFormat="1" ht="12.75">
      <c r="A62" s="123" t="s">
        <v>63</v>
      </c>
      <c r="B62" s="123"/>
      <c r="C62" s="124"/>
      <c r="D62" s="162" t="e">
        <f>#REF!</f>
        <v>#REF!</v>
      </c>
      <c r="E62" s="98"/>
      <c r="F62" s="97"/>
      <c r="G62" s="97"/>
      <c r="H62" s="96"/>
      <c r="I62" s="96"/>
    </row>
    <row r="63" spans="1:9" s="125" customFormat="1" ht="12.75" customHeight="1">
      <c r="A63" s="289" t="s">
        <v>54</v>
      </c>
      <c r="B63" s="289"/>
      <c r="C63" s="289"/>
      <c r="D63" s="274" t="s">
        <v>55</v>
      </c>
      <c r="E63" s="98"/>
      <c r="F63" s="97"/>
      <c r="G63" s="97"/>
      <c r="H63" s="96"/>
      <c r="I63" s="96"/>
    </row>
    <row r="64" spans="1:9" s="125" customFormat="1" ht="12.75">
      <c r="A64" s="289"/>
      <c r="B64" s="289"/>
      <c r="C64" s="289"/>
      <c r="D64" s="274"/>
      <c r="E64" s="98"/>
      <c r="F64" s="97"/>
      <c r="G64" s="97"/>
      <c r="H64" s="96"/>
      <c r="I64" s="96"/>
    </row>
    <row r="65" spans="1:9" s="125" customFormat="1" ht="27.75" customHeight="1">
      <c r="A65" s="266" t="s">
        <v>0</v>
      </c>
      <c r="B65" s="266" t="s">
        <v>56</v>
      </c>
      <c r="C65" s="105" t="s">
        <v>333</v>
      </c>
      <c r="D65" s="105" t="s">
        <v>68</v>
      </c>
      <c r="E65" s="98"/>
      <c r="F65" s="97"/>
      <c r="G65" s="97"/>
      <c r="H65" s="96"/>
      <c r="I65" s="96"/>
    </row>
    <row r="66" spans="1:9" s="125" customFormat="1" ht="12.75">
      <c r="A66" s="266"/>
      <c r="B66" s="266"/>
      <c r="C66" s="267" t="s">
        <v>5</v>
      </c>
      <c r="D66" s="267"/>
      <c r="E66" s="98"/>
      <c r="F66" s="97"/>
      <c r="G66" s="97"/>
      <c r="H66" s="96"/>
      <c r="I66" s="96"/>
    </row>
    <row r="67" spans="1:9" s="125" customFormat="1" ht="12.75">
      <c r="A67" s="84">
        <v>4.7</v>
      </c>
      <c r="B67" s="84">
        <v>87.7</v>
      </c>
      <c r="C67" s="173">
        <v>14.646822276331477</v>
      </c>
      <c r="D67" s="174">
        <f aca="true" t="shared" si="2" ref="D67:D76">(C67*1000)*(1000/B67)</f>
        <v>167010.51626375684</v>
      </c>
      <c r="E67" s="98"/>
      <c r="F67" s="97"/>
      <c r="G67" s="97"/>
      <c r="H67" s="96"/>
      <c r="I67" s="96"/>
    </row>
    <row r="68" spans="1:9" s="125" customFormat="1" ht="12.75">
      <c r="A68" s="84">
        <v>5.1</v>
      </c>
      <c r="B68" s="84">
        <v>104.5</v>
      </c>
      <c r="C68" s="173">
        <v>16.403916443769628</v>
      </c>
      <c r="D68" s="174">
        <f t="shared" si="2"/>
        <v>156975.27697387204</v>
      </c>
      <c r="E68" s="98"/>
      <c r="F68" s="97"/>
      <c r="G68" s="97"/>
      <c r="H68" s="96"/>
      <c r="I68" s="96"/>
    </row>
    <row r="69" spans="1:9" s="125" customFormat="1" ht="12.75">
      <c r="A69" s="84">
        <v>5.5</v>
      </c>
      <c r="B69" s="84">
        <v>122.5</v>
      </c>
      <c r="C69" s="173">
        <v>18.161010611207782</v>
      </c>
      <c r="D69" s="174">
        <f t="shared" si="2"/>
        <v>148253.14784659413</v>
      </c>
      <c r="E69" s="98"/>
      <c r="F69" s="97"/>
      <c r="G69" s="97"/>
      <c r="H69" s="96"/>
      <c r="I69" s="96"/>
    </row>
    <row r="70" spans="1:9" s="125" customFormat="1" ht="12.75">
      <c r="A70" s="84">
        <v>5.9</v>
      </c>
      <c r="B70" s="84">
        <v>142.5</v>
      </c>
      <c r="C70" s="173">
        <v>20.08856913817352</v>
      </c>
      <c r="D70" s="174">
        <f t="shared" si="2"/>
        <v>140972.41500472644</v>
      </c>
      <c r="E70" s="98"/>
      <c r="F70" s="97"/>
      <c r="G70" s="97"/>
      <c r="H70" s="96"/>
      <c r="I70" s="96"/>
    </row>
    <row r="71" spans="1:9" s="125" customFormat="1" ht="12.75">
      <c r="A71" s="126">
        <v>6.4</v>
      </c>
      <c r="B71" s="84">
        <v>167</v>
      </c>
      <c r="C71" s="173">
        <v>20.71797600412151</v>
      </c>
      <c r="D71" s="174">
        <f t="shared" si="2"/>
        <v>124059.73655162583</v>
      </c>
      <c r="E71" s="98"/>
      <c r="F71" s="97"/>
      <c r="G71" s="97"/>
      <c r="H71" s="96"/>
      <c r="I71" s="96"/>
    </row>
    <row r="72" spans="1:9" s="125" customFormat="1" ht="12.75">
      <c r="A72" s="126">
        <v>7.2</v>
      </c>
      <c r="B72" s="84">
        <v>218</v>
      </c>
      <c r="C72" s="173">
        <v>23.668320688252745</v>
      </c>
      <c r="D72" s="174">
        <f t="shared" si="2"/>
        <v>108570.27838648048</v>
      </c>
      <c r="E72" s="98"/>
      <c r="F72" s="97"/>
      <c r="G72" s="97"/>
      <c r="H72" s="96"/>
      <c r="I72" s="96"/>
    </row>
    <row r="73" spans="1:9" s="125" customFormat="1" ht="12.75">
      <c r="A73" s="126">
        <v>8</v>
      </c>
      <c r="B73" s="84">
        <v>268</v>
      </c>
      <c r="C73" s="173">
        <v>24.979584992311064</v>
      </c>
      <c r="D73" s="174">
        <f t="shared" si="2"/>
        <v>93207.40668772785</v>
      </c>
      <c r="E73" s="98"/>
      <c r="F73" s="97"/>
      <c r="G73" s="97"/>
      <c r="H73" s="96"/>
      <c r="I73" s="96"/>
    </row>
    <row r="74" spans="1:9" s="125" customFormat="1" ht="12.75">
      <c r="A74" s="126">
        <v>8.6</v>
      </c>
      <c r="B74" s="84">
        <v>304.3</v>
      </c>
      <c r="C74" s="173">
        <v>26.120384936841816</v>
      </c>
      <c r="D74" s="174">
        <f t="shared" si="2"/>
        <v>85837.61070273354</v>
      </c>
      <c r="E74" s="98"/>
      <c r="F74" s="97"/>
      <c r="G74" s="97"/>
      <c r="H74" s="96"/>
      <c r="I74" s="96"/>
    </row>
    <row r="75" spans="1:9" s="125" customFormat="1" ht="12.75">
      <c r="A75" s="126">
        <v>10.5</v>
      </c>
      <c r="B75" s="84">
        <v>467.6</v>
      </c>
      <c r="C75" s="173">
        <v>32.729157029295756</v>
      </c>
      <c r="D75" s="174">
        <f t="shared" si="2"/>
        <v>69993.92007975995</v>
      </c>
      <c r="E75" s="98"/>
      <c r="F75" s="97"/>
      <c r="G75" s="97"/>
      <c r="H75" s="96"/>
      <c r="I75" s="96"/>
    </row>
    <row r="76" spans="1:9" s="125" customFormat="1" ht="12.75">
      <c r="A76" s="126">
        <v>13</v>
      </c>
      <c r="B76" s="84">
        <v>672.5</v>
      </c>
      <c r="C76" s="173">
        <v>38.9576624735728</v>
      </c>
      <c r="D76" s="174">
        <f t="shared" si="2"/>
        <v>57929.60962613056</v>
      </c>
      <c r="E76" s="98"/>
      <c r="F76" s="97"/>
      <c r="G76" s="97"/>
      <c r="H76" s="96"/>
      <c r="I76" s="96"/>
    </row>
    <row r="77" spans="1:7" s="125" customFormat="1" ht="12.75">
      <c r="A77" s="127"/>
      <c r="B77" s="128"/>
      <c r="C77" s="129"/>
      <c r="D77" s="129"/>
      <c r="E77" s="124"/>
      <c r="F77" s="160"/>
      <c r="G77" s="160"/>
    </row>
  </sheetData>
  <sheetProtection/>
  <mergeCells count="16">
    <mergeCell ref="C66:D66"/>
    <mergeCell ref="A38:C38"/>
    <mergeCell ref="D38:D39"/>
    <mergeCell ref="A39:C39"/>
    <mergeCell ref="A65:A66"/>
    <mergeCell ref="B65:B66"/>
    <mergeCell ref="A2:C2"/>
    <mergeCell ref="D2:D3"/>
    <mergeCell ref="A63:C64"/>
    <mergeCell ref="D63:D64"/>
    <mergeCell ref="C5:D5"/>
    <mergeCell ref="C41:D41"/>
    <mergeCell ref="A40:A41"/>
    <mergeCell ref="B40:B41"/>
    <mergeCell ref="A4:A5"/>
    <mergeCell ref="B4:B5"/>
  </mergeCells>
  <printOptions horizontalCentered="1"/>
  <pageMargins left="0.46" right="0.3937007874015748" top="0.33" bottom="0.31" header="0.15748031496062992" footer="0.16"/>
  <pageSetup fitToHeight="1" fitToWidth="1" horizontalDpi="600" verticalDpi="600" orientation="portrait" paperSize="9" scale="75" r:id="rId1"/>
  <headerFooter alignWithMargins="0">
    <oddHeader>&amp;C&amp;A</oddHeader>
    <oddFooter>&amp;C&amp;F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view="pageBreakPreview" zoomScale="75" zoomScaleNormal="75" zoomScaleSheetLayoutView="75" zoomScalePageLayoutView="0" workbookViewId="0" topLeftCell="A1">
      <selection activeCell="E46" sqref="E46"/>
    </sheetView>
  </sheetViews>
  <sheetFormatPr defaultColWidth="8.875" defaultRowHeight="12.75"/>
  <cols>
    <col min="1" max="1" width="11.75390625" style="96" customWidth="1"/>
    <col min="2" max="2" width="21.75390625" style="96" customWidth="1"/>
    <col min="3" max="3" width="31.25390625" style="98" customWidth="1"/>
    <col min="4" max="4" width="28.625" style="98" customWidth="1"/>
    <col min="5" max="5" width="14.00390625" style="96" bestFit="1" customWidth="1"/>
    <col min="6" max="6" width="12.25390625" style="98" bestFit="1" customWidth="1"/>
    <col min="7" max="7" width="11.00390625" style="98" bestFit="1" customWidth="1"/>
    <col min="8" max="8" width="9.00390625" style="96" bestFit="1" customWidth="1"/>
    <col min="9" max="9" width="9.875" style="96" bestFit="1" customWidth="1"/>
    <col min="10" max="16384" width="8.875" style="96" customWidth="1"/>
  </cols>
  <sheetData>
    <row r="1" spans="4:5" ht="12.75">
      <c r="D1" s="162" t="e">
        <f>#REF!</f>
        <v>#REF!</v>
      </c>
      <c r="E1" s="80" t="s">
        <v>66</v>
      </c>
    </row>
    <row r="2" spans="1:4" ht="12.75">
      <c r="A2" s="276" t="s">
        <v>18</v>
      </c>
      <c r="B2" s="277"/>
      <c r="C2" s="278"/>
      <c r="D2" s="279" t="s">
        <v>17</v>
      </c>
    </row>
    <row r="3" spans="1:4" ht="12.75">
      <c r="A3" s="280" t="s">
        <v>19</v>
      </c>
      <c r="B3" s="281"/>
      <c r="C3" s="282"/>
      <c r="D3" s="279"/>
    </row>
    <row r="4" spans="1:4" ht="22.5" customHeight="1">
      <c r="A4" s="270" t="s">
        <v>0</v>
      </c>
      <c r="B4" s="270" t="s">
        <v>4</v>
      </c>
      <c r="C4" s="155" t="s">
        <v>333</v>
      </c>
      <c r="D4" s="105" t="s">
        <v>68</v>
      </c>
    </row>
    <row r="5" spans="1:4" ht="30" customHeight="1">
      <c r="A5" s="266"/>
      <c r="B5" s="266"/>
      <c r="C5" s="267" t="s">
        <v>5</v>
      </c>
      <c r="D5" s="267"/>
    </row>
    <row r="6" spans="1:6" ht="15" customHeight="1">
      <c r="A6" s="100">
        <v>2.2</v>
      </c>
      <c r="B6" s="100">
        <v>18.9</v>
      </c>
      <c r="C6" s="102">
        <v>6.107998633627827</v>
      </c>
      <c r="D6" s="93">
        <f>(C6*1000)*(1000/B6)</f>
        <v>323174.5308797792</v>
      </c>
      <c r="F6" s="110"/>
    </row>
    <row r="7" spans="1:6" ht="15" customHeight="1">
      <c r="A7" s="100">
        <v>2.3</v>
      </c>
      <c r="B7" s="100">
        <v>19.8</v>
      </c>
      <c r="C7" s="102">
        <v>6.288023856513699</v>
      </c>
      <c r="D7" s="93">
        <f aca="true" t="shared" si="0" ref="D7:D33">(C7*1000)*(1000/B7)</f>
        <v>317576.9624501868</v>
      </c>
      <c r="F7" s="110"/>
    </row>
    <row r="8" spans="1:6" ht="15" customHeight="1">
      <c r="A8" s="100">
        <v>2.5</v>
      </c>
      <c r="B8" s="100">
        <v>24</v>
      </c>
      <c r="C8" s="102">
        <v>6.429472245924027</v>
      </c>
      <c r="D8" s="93">
        <f t="shared" si="0"/>
        <v>267894.6769135011</v>
      </c>
      <c r="F8" s="110"/>
    </row>
    <row r="9" spans="1:6" ht="15" customHeight="1">
      <c r="A9" s="100">
        <v>2.7</v>
      </c>
      <c r="B9" s="100">
        <v>26.7</v>
      </c>
      <c r="C9" s="102">
        <v>6.596638524318055</v>
      </c>
      <c r="D9" s="93">
        <f t="shared" si="0"/>
        <v>247065.11327033915</v>
      </c>
      <c r="F9" s="110"/>
    </row>
    <row r="10" spans="1:6" ht="15" customHeight="1">
      <c r="A10" s="100">
        <v>2.9</v>
      </c>
      <c r="B10" s="100">
        <v>30.6</v>
      </c>
      <c r="C10" s="102">
        <v>6.802381636187621</v>
      </c>
      <c r="D10" s="93">
        <f t="shared" si="0"/>
        <v>222300.0534701837</v>
      </c>
      <c r="F10" s="110"/>
    </row>
    <row r="11" spans="1:6" ht="15" customHeight="1">
      <c r="A11" s="100">
        <v>3.3</v>
      </c>
      <c r="B11" s="100">
        <v>42.9</v>
      </c>
      <c r="C11" s="102">
        <v>7.188149970943064</v>
      </c>
      <c r="D11" s="93">
        <f t="shared" si="0"/>
        <v>167555.9433786262</v>
      </c>
      <c r="F11" s="110"/>
    </row>
    <row r="12" spans="1:6" ht="15" customHeight="1">
      <c r="A12" s="100">
        <v>3.7</v>
      </c>
      <c r="B12" s="100">
        <v>53.1</v>
      </c>
      <c r="C12" s="102">
        <v>7.573918305698505</v>
      </c>
      <c r="D12" s="93">
        <f t="shared" si="0"/>
        <v>142634.99634083814</v>
      </c>
      <c r="F12" s="110"/>
    </row>
    <row r="13" spans="1:6" ht="15" customHeight="1">
      <c r="A13" s="100">
        <v>4</v>
      </c>
      <c r="B13" s="100">
        <v>68.8</v>
      </c>
      <c r="C13" s="102">
        <v>7.831097195535467</v>
      </c>
      <c r="D13" s="93">
        <f t="shared" si="0"/>
        <v>113824.08714441086</v>
      </c>
      <c r="F13" s="110"/>
    </row>
    <row r="14" spans="1:6" ht="15" customHeight="1">
      <c r="A14" s="100">
        <v>4.9</v>
      </c>
      <c r="B14" s="100">
        <v>86.5</v>
      </c>
      <c r="C14" s="102">
        <v>9.091273755736577</v>
      </c>
      <c r="D14" s="93">
        <f t="shared" si="0"/>
        <v>105101.43070215695</v>
      </c>
      <c r="F14" s="110"/>
    </row>
    <row r="15" spans="1:6" ht="15" customHeight="1">
      <c r="A15" s="100">
        <v>5.9</v>
      </c>
      <c r="B15" s="100">
        <v>140.8</v>
      </c>
      <c r="C15" s="102">
        <v>10.90438492908715</v>
      </c>
      <c r="D15" s="93">
        <f t="shared" si="0"/>
        <v>77445.91568953943</v>
      </c>
      <c r="F15" s="110"/>
    </row>
    <row r="16" spans="1:6" ht="15" customHeight="1">
      <c r="A16" s="100">
        <v>6.8</v>
      </c>
      <c r="B16" s="100">
        <v>186.8</v>
      </c>
      <c r="C16" s="102">
        <v>12.52461193506001</v>
      </c>
      <c r="D16" s="93">
        <f t="shared" si="0"/>
        <v>67048.24376370454</v>
      </c>
      <c r="F16" s="110"/>
    </row>
    <row r="17" spans="1:6" ht="15" customHeight="1">
      <c r="A17" s="100">
        <v>7.8</v>
      </c>
      <c r="B17" s="100">
        <v>235</v>
      </c>
      <c r="C17" s="102">
        <v>14.569184109263851</v>
      </c>
      <c r="D17" s="93">
        <f t="shared" si="0"/>
        <v>61996.52812452702</v>
      </c>
      <c r="F17" s="110"/>
    </row>
    <row r="18" spans="1:6" ht="15" customHeight="1">
      <c r="A18" s="100">
        <v>8.7</v>
      </c>
      <c r="B18" s="100">
        <v>298.5</v>
      </c>
      <c r="C18" s="102">
        <v>16.9095120067802</v>
      </c>
      <c r="D18" s="93">
        <f t="shared" si="0"/>
        <v>56648.28142974942</v>
      </c>
      <c r="F18" s="110"/>
    </row>
    <row r="19" spans="1:6" ht="15" customHeight="1">
      <c r="A19" s="100">
        <v>9.7</v>
      </c>
      <c r="B19" s="100">
        <v>356.8</v>
      </c>
      <c r="C19" s="102">
        <v>19.91850501787264</v>
      </c>
      <c r="D19" s="93">
        <f t="shared" si="0"/>
        <v>55825.40644022601</v>
      </c>
      <c r="F19" s="110"/>
    </row>
    <row r="20" spans="1:6" ht="15" customHeight="1">
      <c r="A20" s="100">
        <v>10.5</v>
      </c>
      <c r="B20" s="100">
        <v>404</v>
      </c>
      <c r="C20" s="102">
        <v>23.789047309918903</v>
      </c>
      <c r="D20" s="93">
        <f t="shared" si="0"/>
        <v>58883.780470096295</v>
      </c>
      <c r="F20" s="110"/>
    </row>
    <row r="21" spans="1:6" ht="15" customHeight="1">
      <c r="A21" s="100">
        <v>11.5</v>
      </c>
      <c r="B21" s="100">
        <v>479.5</v>
      </c>
      <c r="C21" s="102">
        <v>28.199665270622788</v>
      </c>
      <c r="D21" s="93">
        <f t="shared" si="0"/>
        <v>58810.563650933866</v>
      </c>
      <c r="F21" s="110"/>
    </row>
    <row r="22" spans="1:6" ht="15" customHeight="1">
      <c r="A22" s="100">
        <v>12.5</v>
      </c>
      <c r="B22" s="100">
        <v>562</v>
      </c>
      <c r="C22" s="102">
        <v>32.90603895463918</v>
      </c>
      <c r="D22" s="93">
        <f t="shared" si="0"/>
        <v>58551.67073779214</v>
      </c>
      <c r="F22" s="110"/>
    </row>
    <row r="23" spans="1:6" ht="15" customHeight="1">
      <c r="A23" s="100">
        <v>13.5</v>
      </c>
      <c r="B23" s="100">
        <v>684</v>
      </c>
      <c r="C23" s="102">
        <v>38.08819358485395</v>
      </c>
      <c r="D23" s="93">
        <f t="shared" si="0"/>
        <v>55684.49354510812</v>
      </c>
      <c r="F23" s="110"/>
    </row>
    <row r="24" spans="1:6" ht="15" customHeight="1">
      <c r="A24" s="100">
        <v>14.5</v>
      </c>
      <c r="B24" s="100">
        <v>781.5</v>
      </c>
      <c r="C24" s="102">
        <v>42.56310626801707</v>
      </c>
      <c r="D24" s="93">
        <f t="shared" si="0"/>
        <v>54463.34775178128</v>
      </c>
      <c r="F24" s="110"/>
    </row>
    <row r="25" spans="1:6" ht="15" customHeight="1">
      <c r="A25" s="100">
        <v>15.5</v>
      </c>
      <c r="B25" s="100">
        <v>902.6</v>
      </c>
      <c r="C25" s="102">
        <v>51.41006007840854</v>
      </c>
      <c r="D25" s="93">
        <f t="shared" si="0"/>
        <v>56957.74438113066</v>
      </c>
      <c r="F25" s="110"/>
    </row>
    <row r="26" spans="1:6" ht="15" customHeight="1">
      <c r="A26" s="100">
        <v>16.5</v>
      </c>
      <c r="B26" s="100">
        <v>1051</v>
      </c>
      <c r="C26" s="102">
        <v>52.60594191615039</v>
      </c>
      <c r="D26" s="93">
        <f t="shared" si="0"/>
        <v>50053.22732269304</v>
      </c>
      <c r="F26" s="110"/>
    </row>
    <row r="27" spans="1:6" ht="15" customHeight="1">
      <c r="A27" s="100">
        <v>17.5</v>
      </c>
      <c r="B27" s="100">
        <v>1170</v>
      </c>
      <c r="C27" s="102">
        <v>57.736660768397776</v>
      </c>
      <c r="D27" s="93">
        <f t="shared" si="0"/>
        <v>49347.57330632288</v>
      </c>
      <c r="F27" s="110"/>
    </row>
    <row r="28" spans="1:6" ht="15" customHeight="1">
      <c r="A28" s="100">
        <v>19.5</v>
      </c>
      <c r="B28" s="100">
        <v>1448</v>
      </c>
      <c r="C28" s="102">
        <v>70.10696536955561</v>
      </c>
      <c r="D28" s="93">
        <f t="shared" si="0"/>
        <v>48416.41254803564</v>
      </c>
      <c r="F28" s="110"/>
    </row>
    <row r="29" spans="1:6" ht="15" customHeight="1">
      <c r="A29" s="100">
        <v>21</v>
      </c>
      <c r="B29" s="100">
        <v>1732</v>
      </c>
      <c r="C29" s="102">
        <v>82.76016674953411</v>
      </c>
      <c r="D29" s="93">
        <f t="shared" si="0"/>
        <v>47783.006206428465</v>
      </c>
      <c r="F29" s="110"/>
    </row>
    <row r="30" spans="1:6" ht="15" customHeight="1">
      <c r="A30" s="100">
        <v>23</v>
      </c>
      <c r="B30" s="100">
        <v>2043</v>
      </c>
      <c r="C30" s="102">
        <v>96.50637841131966</v>
      </c>
      <c r="D30" s="93">
        <f t="shared" si="0"/>
        <v>47237.58120965231</v>
      </c>
      <c r="F30" s="110"/>
    </row>
    <row r="31" spans="1:6" ht="15" customHeight="1">
      <c r="A31" s="100">
        <v>25.5</v>
      </c>
      <c r="B31" s="100">
        <v>2556</v>
      </c>
      <c r="C31" s="102">
        <v>111.24272879897754</v>
      </c>
      <c r="D31" s="93">
        <f t="shared" si="0"/>
        <v>43522.19436579716</v>
      </c>
      <c r="F31" s="110"/>
    </row>
    <row r="32" spans="1:6" ht="15" customHeight="1">
      <c r="A32" s="100">
        <v>27</v>
      </c>
      <c r="B32" s="100">
        <v>2739</v>
      </c>
      <c r="C32" s="102">
        <v>127.8436261379534</v>
      </c>
      <c r="D32" s="93">
        <f t="shared" si="0"/>
        <v>46675.2924928636</v>
      </c>
      <c r="F32" s="110"/>
    </row>
    <row r="33" spans="1:6" ht="15" customHeight="1">
      <c r="A33" s="100">
        <v>29</v>
      </c>
      <c r="B33" s="100">
        <v>3126</v>
      </c>
      <c r="C33" s="102">
        <v>144.90744547863574</v>
      </c>
      <c r="D33" s="93">
        <f t="shared" si="0"/>
        <v>46355.54877755461</v>
      </c>
      <c r="F33" s="110"/>
    </row>
    <row r="34" spans="1:6" ht="15" customHeight="1">
      <c r="A34" s="115"/>
      <c r="B34" s="115"/>
      <c r="C34" s="116"/>
      <c r="D34" s="116"/>
      <c r="F34" s="110"/>
    </row>
    <row r="35" ht="15" customHeight="1">
      <c r="D35" s="162" t="e">
        <f>#REF!</f>
        <v>#REF!</v>
      </c>
    </row>
    <row r="36" spans="1:5" ht="12.75">
      <c r="A36" s="119" t="s">
        <v>52</v>
      </c>
      <c r="B36" s="120"/>
      <c r="C36" s="189"/>
      <c r="D36" s="279" t="s">
        <v>20</v>
      </c>
      <c r="E36" s="80" t="s">
        <v>66</v>
      </c>
    </row>
    <row r="37" spans="1:4" ht="12.75">
      <c r="A37" s="121" t="s">
        <v>21</v>
      </c>
      <c r="B37" s="130"/>
      <c r="C37" s="190"/>
      <c r="D37" s="279"/>
    </row>
    <row r="38" spans="1:4" ht="24" customHeight="1">
      <c r="A38" s="270" t="s">
        <v>0</v>
      </c>
      <c r="B38" s="290" t="s">
        <v>4</v>
      </c>
      <c r="C38" s="155" t="s">
        <v>333</v>
      </c>
      <c r="D38" s="105" t="s">
        <v>68</v>
      </c>
    </row>
    <row r="39" spans="1:4" ht="24" customHeight="1">
      <c r="A39" s="266"/>
      <c r="B39" s="266"/>
      <c r="C39" s="271" t="s">
        <v>5</v>
      </c>
      <c r="D39" s="272"/>
    </row>
    <row r="40" spans="1:6" ht="15" customHeight="1">
      <c r="A40" s="100">
        <v>3.3</v>
      </c>
      <c r="B40" s="100">
        <v>39.3</v>
      </c>
      <c r="C40" s="173">
        <v>9.628590691084334</v>
      </c>
      <c r="D40" s="174">
        <f aca="true" t="shared" si="1" ref="D40:D51">(C40*1000)*(1000/B40)</f>
        <v>245002.307661179</v>
      </c>
      <c r="F40" s="201"/>
    </row>
    <row r="41" spans="1:6" ht="15" customHeight="1">
      <c r="A41" s="100">
        <v>3.6</v>
      </c>
      <c r="B41" s="100">
        <v>46.7</v>
      </c>
      <c r="C41" s="173">
        <v>9.937830100141056</v>
      </c>
      <c r="D41" s="174">
        <f t="shared" si="1"/>
        <v>212801.50107368428</v>
      </c>
      <c r="F41" s="201"/>
    </row>
    <row r="42" spans="1:6" ht="15" customHeight="1">
      <c r="A42" s="100">
        <v>3.9</v>
      </c>
      <c r="B42" s="100">
        <v>54.8</v>
      </c>
      <c r="C42" s="173">
        <v>10.275182182748388</v>
      </c>
      <c r="D42" s="174">
        <f t="shared" si="1"/>
        <v>187503.3245027078</v>
      </c>
      <c r="F42" s="201"/>
    </row>
    <row r="43" spans="1:6" ht="15" customHeight="1">
      <c r="A43" s="100">
        <v>4.2</v>
      </c>
      <c r="B43" s="100">
        <v>63.8</v>
      </c>
      <c r="C43" s="173">
        <v>10.626590602131026</v>
      </c>
      <c r="D43" s="174">
        <f t="shared" si="1"/>
        <v>166560.98122462424</v>
      </c>
      <c r="F43" s="201"/>
    </row>
    <row r="44" spans="1:6" ht="15" customHeight="1">
      <c r="A44" s="100">
        <v>4.5</v>
      </c>
      <c r="B44" s="100">
        <v>73</v>
      </c>
      <c r="C44" s="173">
        <v>10.977999021513668</v>
      </c>
      <c r="D44" s="174">
        <f t="shared" si="1"/>
        <v>150383.54823991325</v>
      </c>
      <c r="F44" s="201"/>
    </row>
    <row r="45" spans="1:6" ht="15" customHeight="1">
      <c r="A45" s="100">
        <v>4.8</v>
      </c>
      <c r="B45" s="100">
        <v>83</v>
      </c>
      <c r="C45" s="173">
        <v>11.990055269335672</v>
      </c>
      <c r="D45" s="174">
        <f t="shared" si="1"/>
        <v>144458.4972209117</v>
      </c>
      <c r="F45" s="201"/>
    </row>
    <row r="46" spans="1:6" ht="15" customHeight="1">
      <c r="A46" s="100">
        <v>5.5</v>
      </c>
      <c r="B46" s="100">
        <v>105</v>
      </c>
      <c r="C46" s="173">
        <v>12.917773496505841</v>
      </c>
      <c r="D46" s="174">
        <f t="shared" si="1"/>
        <v>123026.41425243657</v>
      </c>
      <c r="F46" s="201"/>
    </row>
    <row r="47" spans="1:6" ht="15" customHeight="1">
      <c r="A47" s="100">
        <v>5.8</v>
      </c>
      <c r="B47" s="100">
        <v>116.9</v>
      </c>
      <c r="C47" s="173">
        <v>13.381632610090922</v>
      </c>
      <c r="D47" s="174">
        <f t="shared" si="1"/>
        <v>114470.76655338681</v>
      </c>
      <c r="F47" s="201"/>
    </row>
    <row r="48" spans="1:6" ht="15" customHeight="1">
      <c r="A48" s="100">
        <v>6.5</v>
      </c>
      <c r="B48" s="100">
        <v>132.5</v>
      </c>
      <c r="C48" s="173">
        <v>14.323407174036399</v>
      </c>
      <c r="D48" s="174">
        <f t="shared" si="1"/>
        <v>108101.18621914265</v>
      </c>
      <c r="F48" s="201"/>
    </row>
    <row r="49" spans="1:6" ht="15" customHeight="1">
      <c r="A49" s="100">
        <v>8.1</v>
      </c>
      <c r="B49" s="100">
        <v>206.8</v>
      </c>
      <c r="C49" s="173">
        <v>17.28929423362588</v>
      </c>
      <c r="D49" s="174">
        <f t="shared" si="1"/>
        <v>83603.93729993173</v>
      </c>
      <c r="F49" s="201"/>
    </row>
    <row r="50" spans="1:6" ht="15" customHeight="1">
      <c r="A50" s="100">
        <v>9.7</v>
      </c>
      <c r="B50" s="100">
        <v>295</v>
      </c>
      <c r="C50" s="173">
        <v>24.73915272453785</v>
      </c>
      <c r="D50" s="174">
        <f t="shared" si="1"/>
        <v>83861.53465945034</v>
      </c>
      <c r="F50" s="201"/>
    </row>
    <row r="51" spans="1:6" ht="15" customHeight="1">
      <c r="A51" s="100">
        <v>13</v>
      </c>
      <c r="B51" s="100">
        <v>585.2</v>
      </c>
      <c r="C51" s="173">
        <v>42.52041874529944</v>
      </c>
      <c r="D51" s="174">
        <f t="shared" si="1"/>
        <v>72659.63558663608</v>
      </c>
      <c r="F51" s="201"/>
    </row>
    <row r="52" spans="1:6" ht="15" customHeight="1">
      <c r="A52" s="115"/>
      <c r="B52" s="115"/>
      <c r="C52" s="116"/>
      <c r="D52" s="116"/>
      <c r="F52" s="110"/>
    </row>
    <row r="53" ht="12.75">
      <c r="D53" s="162" t="e">
        <f>#REF!</f>
        <v>#REF!</v>
      </c>
    </row>
    <row r="54" spans="1:5" ht="12.75">
      <c r="A54" s="119" t="s">
        <v>6</v>
      </c>
      <c r="B54" s="120"/>
      <c r="C54" s="189"/>
      <c r="D54" s="279" t="s">
        <v>22</v>
      </c>
      <c r="E54" s="80" t="s">
        <v>66</v>
      </c>
    </row>
    <row r="55" spans="1:4" ht="12.75">
      <c r="A55" s="121" t="s">
        <v>23</v>
      </c>
      <c r="B55" s="130"/>
      <c r="C55" s="190"/>
      <c r="D55" s="279"/>
    </row>
    <row r="56" spans="1:4" ht="27" customHeight="1">
      <c r="A56" s="270" t="s">
        <v>0</v>
      </c>
      <c r="B56" s="290" t="s">
        <v>4</v>
      </c>
      <c r="C56" s="155" t="s">
        <v>333</v>
      </c>
      <c r="D56" s="105" t="s">
        <v>68</v>
      </c>
    </row>
    <row r="57" spans="1:4" ht="15" customHeight="1">
      <c r="A57" s="266"/>
      <c r="B57" s="291"/>
      <c r="C57" s="267" t="s">
        <v>5</v>
      </c>
      <c r="D57" s="267"/>
    </row>
    <row r="58" spans="1:6" ht="15" customHeight="1">
      <c r="A58" s="100">
        <v>5</v>
      </c>
      <c r="B58" s="100">
        <v>90.2</v>
      </c>
      <c r="C58" s="102">
        <v>23.05537617383647</v>
      </c>
      <c r="D58" s="93">
        <f aca="true" t="shared" si="2" ref="D58:D68">(C58*1000)*(1000/B58)</f>
        <v>255602.84006470587</v>
      </c>
      <c r="F58" s="110"/>
    </row>
    <row r="59" spans="1:6" ht="15" customHeight="1">
      <c r="A59" s="100">
        <v>5.4</v>
      </c>
      <c r="B59" s="100">
        <v>106</v>
      </c>
      <c r="C59" s="102">
        <v>23.985862207758117</v>
      </c>
      <c r="D59" s="93">
        <f t="shared" si="2"/>
        <v>226281.71894111432</v>
      </c>
      <c r="F59" s="110"/>
    </row>
    <row r="60" spans="1:6" ht="15" customHeight="1">
      <c r="A60" s="100">
        <v>5.8</v>
      </c>
      <c r="B60" s="100">
        <v>115</v>
      </c>
      <c r="C60" s="102">
        <v>24.903424824541972</v>
      </c>
      <c r="D60" s="93">
        <f t="shared" si="2"/>
        <v>216551.52021340845</v>
      </c>
      <c r="F60" s="110"/>
    </row>
    <row r="61" spans="1:6" ht="15" customHeight="1">
      <c r="A61" s="100">
        <v>6.3</v>
      </c>
      <c r="B61" s="100">
        <v>134</v>
      </c>
      <c r="C61" s="102">
        <v>25.911451361290418</v>
      </c>
      <c r="D61" s="93">
        <f t="shared" si="2"/>
        <v>193369.04000963</v>
      </c>
      <c r="F61" s="110"/>
    </row>
    <row r="62" spans="1:6" ht="15" customHeight="1">
      <c r="A62" s="100">
        <v>6.7</v>
      </c>
      <c r="B62" s="100">
        <v>154</v>
      </c>
      <c r="C62" s="102">
        <v>27.035788652279095</v>
      </c>
      <c r="D62" s="93">
        <f t="shared" si="2"/>
        <v>175557.06917064346</v>
      </c>
      <c r="F62" s="110"/>
    </row>
    <row r="63" spans="1:6" ht="15" customHeight="1">
      <c r="A63" s="100">
        <v>7.6</v>
      </c>
      <c r="B63" s="100">
        <v>197</v>
      </c>
      <c r="C63" s="102">
        <v>27.95335126906294</v>
      </c>
      <c r="D63" s="93">
        <f t="shared" si="2"/>
        <v>141895.1841069185</v>
      </c>
      <c r="F63" s="110"/>
    </row>
    <row r="64" spans="1:6" ht="15" customHeight="1">
      <c r="A64" s="100">
        <v>8.5</v>
      </c>
      <c r="B64" s="100">
        <v>247.1</v>
      </c>
      <c r="C64" s="102">
        <v>30.395877108107275</v>
      </c>
      <c r="D64" s="93">
        <f t="shared" si="2"/>
        <v>123010.42941362716</v>
      </c>
      <c r="F64" s="110"/>
    </row>
    <row r="65" spans="1:6" ht="15" customHeight="1">
      <c r="A65" s="100">
        <v>9</v>
      </c>
      <c r="B65" s="100">
        <v>275</v>
      </c>
      <c r="C65" s="102">
        <v>31.80452957612755</v>
      </c>
      <c r="D65" s="93">
        <f t="shared" si="2"/>
        <v>115652.83482228199</v>
      </c>
      <c r="F65" s="110"/>
    </row>
    <row r="66" spans="1:6" ht="15" customHeight="1">
      <c r="A66" s="100">
        <v>11.5</v>
      </c>
      <c r="B66" s="100">
        <v>428</v>
      </c>
      <c r="C66" s="102">
        <v>37.32282869396845</v>
      </c>
      <c r="D66" s="93">
        <f t="shared" si="2"/>
        <v>87202.87078030012</v>
      </c>
      <c r="F66" s="110"/>
    </row>
    <row r="67" spans="1:6" ht="15" customHeight="1">
      <c r="A67" s="100">
        <v>13.5</v>
      </c>
      <c r="B67" s="100">
        <v>615</v>
      </c>
      <c r="C67" s="102">
        <v>46.64061245032277</v>
      </c>
      <c r="D67" s="93">
        <f t="shared" si="2"/>
        <v>75838.3942281671</v>
      </c>
      <c r="F67" s="110"/>
    </row>
    <row r="68" spans="1:6" ht="15" customHeight="1">
      <c r="A68" s="100">
        <v>15.5</v>
      </c>
      <c r="B68" s="100">
        <v>836</v>
      </c>
      <c r="C68" s="102">
        <v>55.99716645809049</v>
      </c>
      <c r="D68" s="93">
        <f t="shared" si="2"/>
        <v>66982.25652881638</v>
      </c>
      <c r="F68" s="110"/>
    </row>
    <row r="69" ht="12.75" customHeight="1"/>
    <row r="70" ht="12.75" customHeight="1"/>
    <row r="71" ht="12.75" customHeight="1"/>
  </sheetData>
  <sheetProtection/>
  <mergeCells count="14">
    <mergeCell ref="C39:D39"/>
    <mergeCell ref="C57:D57"/>
    <mergeCell ref="D54:D55"/>
    <mergeCell ref="D36:D37"/>
    <mergeCell ref="A38:A39"/>
    <mergeCell ref="B38:B39"/>
    <mergeCell ref="A56:A57"/>
    <mergeCell ref="B56:B57"/>
    <mergeCell ref="A2:C2"/>
    <mergeCell ref="D2:D3"/>
    <mergeCell ref="A3:C3"/>
    <mergeCell ref="A4:A5"/>
    <mergeCell ref="B4:B5"/>
    <mergeCell ref="C5:D5"/>
  </mergeCells>
  <hyperlinks>
    <hyperlink ref="E1" location="оглавление!A1" display="Оглавление"/>
    <hyperlink ref="E36" location="оглавление!A1" display="Оглавление"/>
    <hyperlink ref="E54" location="оглавление!A1" display="Оглавление"/>
  </hyperlinks>
  <printOptions horizontalCentered="1"/>
  <pageMargins left="1.3779527559055118" right="0.3937007874015748" top="0.3" bottom="0.32" header="0.17" footer="0.16"/>
  <pageSetup fitToHeight="1" fitToWidth="1" horizontalDpi="600" verticalDpi="600" orientation="portrait" paperSize="9" scale="78" r:id="rId1"/>
  <headerFooter alignWithMargins="0">
    <oddHeader>&amp;C&amp;A</oddHeader>
    <oddFooter>&amp;C&amp;F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64"/>
  <sheetViews>
    <sheetView view="pageBreakPreview" zoomScale="85" zoomScaleNormal="75" zoomScaleSheetLayoutView="85" zoomScalePageLayoutView="0" workbookViewId="0" topLeftCell="A1">
      <selection activeCell="G43" sqref="G43"/>
    </sheetView>
  </sheetViews>
  <sheetFormatPr defaultColWidth="8.875" defaultRowHeight="12.75"/>
  <cols>
    <col min="1" max="1" width="10.25390625" style="96" customWidth="1"/>
    <col min="2" max="2" width="17.75390625" style="97" customWidth="1"/>
    <col min="3" max="3" width="28.375" style="98" customWidth="1"/>
    <col min="4" max="4" width="27.875" style="98" customWidth="1"/>
    <col min="5" max="5" width="8.875" style="98" customWidth="1"/>
    <col min="6" max="7" width="8.875" style="97" customWidth="1"/>
    <col min="8" max="16384" width="8.875" style="96" customWidth="1"/>
  </cols>
  <sheetData>
    <row r="1" ht="12.75">
      <c r="D1" s="162" t="e">
        <f>#REF!</f>
        <v>#REF!</v>
      </c>
    </row>
    <row r="2" spans="1:4" ht="12.75">
      <c r="A2" s="293" t="s">
        <v>18</v>
      </c>
      <c r="B2" s="294"/>
      <c r="C2" s="295"/>
      <c r="D2" s="296" t="s">
        <v>24</v>
      </c>
    </row>
    <row r="3" spans="1:4" ht="12.75">
      <c r="A3" s="297" t="s">
        <v>67</v>
      </c>
      <c r="B3" s="298"/>
      <c r="C3" s="299"/>
      <c r="D3" s="296"/>
    </row>
    <row r="4" spans="1:4" ht="30.75" customHeight="1">
      <c r="A4" s="300" t="s">
        <v>0</v>
      </c>
      <c r="B4" s="302" t="s">
        <v>4</v>
      </c>
      <c r="C4" s="244" t="s">
        <v>333</v>
      </c>
      <c r="D4" s="245" t="s">
        <v>68</v>
      </c>
    </row>
    <row r="5" spans="1:4" ht="19.5" customHeight="1">
      <c r="A5" s="301"/>
      <c r="B5" s="303"/>
      <c r="C5" s="304" t="s">
        <v>5</v>
      </c>
      <c r="D5" s="304"/>
    </row>
    <row r="6" spans="1:4" ht="12.75">
      <c r="A6" s="246">
        <v>4.6</v>
      </c>
      <c r="B6" s="173">
        <v>75.4</v>
      </c>
      <c r="C6" s="173">
        <v>10.673901554911806</v>
      </c>
      <c r="D6" s="174">
        <f>(C6*1000)*(1000/B6)</f>
        <v>141563.6810996261</v>
      </c>
    </row>
    <row r="7" spans="1:4" ht="12.75">
      <c r="A7" s="246">
        <v>5.1</v>
      </c>
      <c r="B7" s="173">
        <v>93</v>
      </c>
      <c r="C7" s="173">
        <v>12.164073227418015</v>
      </c>
      <c r="D7" s="174">
        <f aca="true" t="shared" si="0" ref="D7:D35">(C7*1000)*(1000/B7)</f>
        <v>130796.48631632274</v>
      </c>
    </row>
    <row r="8" spans="1:4" ht="12.75">
      <c r="A8" s="246">
        <v>5.7</v>
      </c>
      <c r="B8" s="173">
        <v>122</v>
      </c>
      <c r="C8" s="173">
        <v>13.81199459132306</v>
      </c>
      <c r="D8" s="174">
        <f t="shared" si="0"/>
        <v>113213.07042068082</v>
      </c>
    </row>
    <row r="9" spans="1:4" ht="12.75">
      <c r="A9" s="246">
        <v>6.4</v>
      </c>
      <c r="B9" s="173">
        <v>148.2</v>
      </c>
      <c r="C9" s="173">
        <v>15.563422707186138</v>
      </c>
      <c r="D9" s="174">
        <f t="shared" si="0"/>
        <v>105016.34755186329</v>
      </c>
    </row>
    <row r="10" spans="1:4" ht="12.75">
      <c r="A10" s="246">
        <v>7.8</v>
      </c>
      <c r="B10" s="173">
        <v>213.2</v>
      </c>
      <c r="C10" s="173">
        <v>19.245527290813218</v>
      </c>
      <c r="D10" s="174">
        <f t="shared" si="0"/>
        <v>90269.82781807324</v>
      </c>
    </row>
    <row r="11" spans="1:4" ht="12.75">
      <c r="A11" s="246">
        <v>8.8</v>
      </c>
      <c r="B11" s="173">
        <v>284</v>
      </c>
      <c r="C11" s="173">
        <v>24.085263024237847</v>
      </c>
      <c r="D11" s="174">
        <f t="shared" si="0"/>
        <v>84807.26416985158</v>
      </c>
    </row>
    <row r="12" spans="1:4" ht="12.75">
      <c r="A12" s="246">
        <v>10.5</v>
      </c>
      <c r="B12" s="173">
        <v>375</v>
      </c>
      <c r="C12" s="173">
        <v>28.04478126549666</v>
      </c>
      <c r="D12" s="174">
        <f t="shared" si="0"/>
        <v>74786.08337465776</v>
      </c>
    </row>
    <row r="13" spans="1:4" ht="12.75">
      <c r="A13" s="246">
        <v>11.5</v>
      </c>
      <c r="B13" s="173">
        <v>471</v>
      </c>
      <c r="C13" s="173">
        <v>33.18298256888826</v>
      </c>
      <c r="D13" s="174">
        <f t="shared" si="0"/>
        <v>70452.19229063323</v>
      </c>
    </row>
    <row r="14" spans="1:4" ht="12.75">
      <c r="A14" s="246">
        <v>12</v>
      </c>
      <c r="B14" s="173">
        <v>513</v>
      </c>
      <c r="C14" s="173">
        <v>35.30709109047656</v>
      </c>
      <c r="D14" s="174">
        <f t="shared" si="0"/>
        <v>68824.73896779056</v>
      </c>
    </row>
    <row r="15" spans="1:4" ht="12.75">
      <c r="A15" s="246">
        <v>13</v>
      </c>
      <c r="B15" s="173">
        <v>578</v>
      </c>
      <c r="C15" s="173">
        <v>38.271732854661074</v>
      </c>
      <c r="D15" s="174">
        <f t="shared" si="0"/>
        <v>66214.07068280462</v>
      </c>
    </row>
    <row r="16" spans="1:4" ht="12.75">
      <c r="A16" s="246">
        <v>14</v>
      </c>
      <c r="B16" s="173">
        <v>696</v>
      </c>
      <c r="C16" s="173">
        <v>44.318937780295045</v>
      </c>
      <c r="D16" s="174">
        <f t="shared" si="0"/>
        <v>63676.634741803224</v>
      </c>
    </row>
    <row r="17" spans="1:4" ht="12.75">
      <c r="A17" s="246">
        <v>15</v>
      </c>
      <c r="B17" s="173">
        <v>825</v>
      </c>
      <c r="C17" s="173">
        <v>52.34064316370996</v>
      </c>
      <c r="D17" s="174">
        <f t="shared" si="0"/>
        <v>63443.203834799955</v>
      </c>
    </row>
    <row r="18" spans="1:4" ht="12.75">
      <c r="A18" s="246">
        <v>16.5</v>
      </c>
      <c r="B18" s="173">
        <v>965</v>
      </c>
      <c r="C18" s="173">
        <v>58.92113880568715</v>
      </c>
      <c r="D18" s="174">
        <f t="shared" si="0"/>
        <v>61058.174928173205</v>
      </c>
    </row>
    <row r="19" spans="1:4" ht="12.75">
      <c r="A19" s="246">
        <v>17.5</v>
      </c>
      <c r="B19" s="173">
        <v>1115</v>
      </c>
      <c r="C19" s="173">
        <v>67.37339001940389</v>
      </c>
      <c r="D19" s="174">
        <f t="shared" si="0"/>
        <v>60424.56503982412</v>
      </c>
    </row>
    <row r="20" spans="1:4" ht="12.75">
      <c r="A20" s="246">
        <v>19.5</v>
      </c>
      <c r="B20" s="173">
        <v>1325</v>
      </c>
      <c r="C20" s="173">
        <v>79.7760293048346</v>
      </c>
      <c r="D20" s="174">
        <f t="shared" si="0"/>
        <v>60208.324003648755</v>
      </c>
    </row>
    <row r="21" spans="1:4" ht="12.75">
      <c r="A21" s="246">
        <v>20.5</v>
      </c>
      <c r="B21" s="173">
        <v>1500</v>
      </c>
      <c r="C21" s="173">
        <v>87.59665303688143</v>
      </c>
      <c r="D21" s="174">
        <f t="shared" si="0"/>
        <v>58397.76869125429</v>
      </c>
    </row>
    <row r="22" spans="1:4" ht="12.75">
      <c r="A22" s="246">
        <v>22</v>
      </c>
      <c r="B22" s="173">
        <v>1687</v>
      </c>
      <c r="C22" s="173">
        <v>98.23422228047716</v>
      </c>
      <c r="D22" s="174">
        <f t="shared" si="0"/>
        <v>58230.125833122205</v>
      </c>
    </row>
    <row r="23" spans="1:4" ht="12.75">
      <c r="A23" s="246">
        <v>23</v>
      </c>
      <c r="B23" s="173">
        <v>1884</v>
      </c>
      <c r="C23" s="173">
        <v>108.17178708099544</v>
      </c>
      <c r="D23" s="174">
        <f t="shared" si="0"/>
        <v>57416.02286677041</v>
      </c>
    </row>
    <row r="24" spans="1:4" ht="12.75">
      <c r="A24" s="246">
        <v>25.5</v>
      </c>
      <c r="B24" s="173">
        <v>2312</v>
      </c>
      <c r="C24" s="173">
        <v>131.02865497999773</v>
      </c>
      <c r="D24" s="174">
        <f t="shared" si="0"/>
        <v>56673.293676469606</v>
      </c>
    </row>
    <row r="25" spans="1:4" ht="12.75">
      <c r="A25" s="246">
        <v>28</v>
      </c>
      <c r="B25" s="173">
        <v>2784</v>
      </c>
      <c r="C25" s="173">
        <v>156.3982922440852</v>
      </c>
      <c r="D25" s="174">
        <f t="shared" si="0"/>
        <v>56177.54750146738</v>
      </c>
    </row>
    <row r="26" spans="1:4" ht="12.75">
      <c r="A26" s="246">
        <v>30.5</v>
      </c>
      <c r="B26" s="173">
        <v>3300</v>
      </c>
      <c r="C26" s="173">
        <v>184.32258442322302</v>
      </c>
      <c r="D26" s="174">
        <f t="shared" si="0"/>
        <v>55855.32861309789</v>
      </c>
    </row>
    <row r="27" spans="1:4" ht="12.75">
      <c r="A27" s="246">
        <v>32.5</v>
      </c>
      <c r="B27" s="173">
        <v>3858</v>
      </c>
      <c r="C27" s="173">
        <v>214.55557867041398</v>
      </c>
      <c r="D27" s="174">
        <f t="shared" si="0"/>
        <v>55613.16191560757</v>
      </c>
    </row>
    <row r="28" spans="1:4" ht="12.75">
      <c r="A28" s="246">
        <v>35</v>
      </c>
      <c r="B28" s="173">
        <v>4461</v>
      </c>
      <c r="C28" s="173">
        <v>245.51284067773602</v>
      </c>
      <c r="D28" s="174">
        <f t="shared" si="0"/>
        <v>55035.38235322485</v>
      </c>
    </row>
    <row r="29" spans="1:4" ht="12.75">
      <c r="A29" s="246">
        <v>37</v>
      </c>
      <c r="B29" s="173">
        <v>4876</v>
      </c>
      <c r="C29" s="173">
        <v>266.902276829487</v>
      </c>
      <c r="D29" s="174">
        <f t="shared" si="0"/>
        <v>54737.95669185542</v>
      </c>
    </row>
    <row r="30" spans="1:4" ht="12.75">
      <c r="A30" s="246">
        <v>39</v>
      </c>
      <c r="B30" s="173">
        <v>5305</v>
      </c>
      <c r="C30" s="173">
        <v>287.83554790311086</v>
      </c>
      <c r="D30" s="174">
        <f t="shared" si="0"/>
        <v>54257.407710294225</v>
      </c>
    </row>
    <row r="31" spans="1:4" ht="12.75">
      <c r="A31" s="246">
        <v>40</v>
      </c>
      <c r="B31" s="173">
        <v>5651</v>
      </c>
      <c r="C31" s="173">
        <v>304.5958535626724</v>
      </c>
      <c r="D31" s="174">
        <f t="shared" si="0"/>
        <v>53901.23050126922</v>
      </c>
    </row>
    <row r="32" spans="1:4" ht="12.75">
      <c r="A32" s="246">
        <v>41</v>
      </c>
      <c r="B32" s="173">
        <v>6008</v>
      </c>
      <c r="C32" s="173">
        <v>322.6625047283831</v>
      </c>
      <c r="D32" s="174">
        <f t="shared" si="0"/>
        <v>53705.47681897189</v>
      </c>
    </row>
    <row r="33" spans="1:4" ht="12.75">
      <c r="A33" s="246">
        <v>43.5</v>
      </c>
      <c r="B33" s="173">
        <v>6755</v>
      </c>
      <c r="C33" s="173">
        <v>360.9196691124381</v>
      </c>
      <c r="D33" s="174">
        <f t="shared" si="0"/>
        <v>53430.002829376484</v>
      </c>
    </row>
    <row r="34" spans="1:4" ht="12.75">
      <c r="A34" s="246">
        <v>45</v>
      </c>
      <c r="B34" s="173">
        <v>7370</v>
      </c>
      <c r="C34" s="173">
        <v>389.2123788109229</v>
      </c>
      <c r="D34" s="174">
        <f t="shared" si="0"/>
        <v>52810.363475023456</v>
      </c>
    </row>
    <row r="35" spans="1:4" ht="12.75">
      <c r="A35" s="246">
        <v>46</v>
      </c>
      <c r="B35" s="173">
        <v>7790</v>
      </c>
      <c r="C35" s="173">
        <v>402.134145</v>
      </c>
      <c r="D35" s="174">
        <f t="shared" si="0"/>
        <v>51621.84146341463</v>
      </c>
    </row>
    <row r="37" spans="3:7" s="131" customFormat="1" ht="12.75">
      <c r="C37" s="132"/>
      <c r="D37" s="162" t="e">
        <f>#REF!</f>
        <v>#REF!</v>
      </c>
      <c r="E37" s="133"/>
      <c r="F37" s="132"/>
      <c r="G37" s="132"/>
    </row>
    <row r="38" spans="1:7" s="131" customFormat="1" ht="12.75">
      <c r="A38" s="134" t="s">
        <v>26</v>
      </c>
      <c r="B38" s="135"/>
      <c r="C38" s="191"/>
      <c r="D38" s="279" t="s">
        <v>25</v>
      </c>
      <c r="E38" s="133"/>
      <c r="F38" s="132"/>
      <c r="G38" s="132"/>
    </row>
    <row r="39" spans="1:7" s="131" customFormat="1" ht="12.75">
      <c r="A39" s="136" t="s">
        <v>27</v>
      </c>
      <c r="B39" s="137"/>
      <c r="C39" s="192"/>
      <c r="D39" s="292"/>
      <c r="E39" s="133"/>
      <c r="F39" s="132"/>
      <c r="G39" s="132"/>
    </row>
    <row r="40" spans="1:7" s="131" customFormat="1" ht="35.25" customHeight="1">
      <c r="A40" s="270" t="s">
        <v>0</v>
      </c>
      <c r="B40" s="290" t="s">
        <v>4</v>
      </c>
      <c r="C40" s="155" t="s">
        <v>333</v>
      </c>
      <c r="D40" s="105" t="s">
        <v>68</v>
      </c>
      <c r="E40" s="133"/>
      <c r="F40" s="132"/>
      <c r="G40" s="132"/>
    </row>
    <row r="41" spans="1:7" s="131" customFormat="1" ht="15" customHeight="1">
      <c r="A41" s="266"/>
      <c r="B41" s="266"/>
      <c r="C41" s="271" t="s">
        <v>5</v>
      </c>
      <c r="D41" s="272"/>
      <c r="E41" s="133"/>
      <c r="F41" s="132"/>
      <c r="G41" s="132"/>
    </row>
    <row r="42" spans="1:7" s="131" customFormat="1" ht="14.25" customHeight="1">
      <c r="A42" s="114">
        <v>11.5</v>
      </c>
      <c r="B42" s="114">
        <v>468</v>
      </c>
      <c r="C42" s="111">
        <v>36.83941056236498</v>
      </c>
      <c r="D42" s="93">
        <f aca="true" t="shared" si="1" ref="D42:D56">(C42*1000)*(1000/B42)</f>
        <v>78716.6892358226</v>
      </c>
      <c r="E42" s="133"/>
      <c r="F42" s="132"/>
      <c r="G42" s="132"/>
    </row>
    <row r="43" spans="1:7" s="131" customFormat="1" ht="14.25" customHeight="1">
      <c r="A43" s="114">
        <v>13.5</v>
      </c>
      <c r="B43" s="114">
        <v>662.5</v>
      </c>
      <c r="C43" s="111">
        <v>48.860691903768306</v>
      </c>
      <c r="D43" s="93">
        <f t="shared" si="1"/>
        <v>73751.98777927291</v>
      </c>
      <c r="E43" s="133"/>
      <c r="F43" s="132"/>
      <c r="G43" s="132"/>
    </row>
    <row r="44" spans="1:12" s="131" customFormat="1" ht="12.75">
      <c r="A44" s="114">
        <v>15.5</v>
      </c>
      <c r="B44" s="114">
        <v>851.5</v>
      </c>
      <c r="C44" s="111">
        <v>62.64705571131758</v>
      </c>
      <c r="D44" s="93">
        <f t="shared" si="1"/>
        <v>73572.58451123614</v>
      </c>
      <c r="E44" s="133"/>
      <c r="F44" s="132"/>
      <c r="G44" s="132"/>
      <c r="J44" s="112"/>
      <c r="K44" s="138"/>
      <c r="L44" s="138"/>
    </row>
    <row r="45" spans="1:12" s="131" customFormat="1" ht="12.75">
      <c r="A45" s="114">
        <v>17</v>
      </c>
      <c r="B45" s="114">
        <v>1065</v>
      </c>
      <c r="C45" s="111">
        <v>77.07526768837454</v>
      </c>
      <c r="D45" s="93">
        <f t="shared" si="1"/>
        <v>72371.14336936577</v>
      </c>
      <c r="E45" s="133"/>
      <c r="F45" s="132"/>
      <c r="G45" s="132"/>
      <c r="J45" s="138"/>
      <c r="K45" s="138"/>
      <c r="L45" s="138"/>
    </row>
    <row r="46" spans="1:12" s="131" customFormat="1" ht="12.75">
      <c r="A46" s="114">
        <v>19.5</v>
      </c>
      <c r="B46" s="114">
        <v>1350</v>
      </c>
      <c r="C46" s="111">
        <v>95.79583929901369</v>
      </c>
      <c r="D46" s="93">
        <f t="shared" si="1"/>
        <v>70959.88096223236</v>
      </c>
      <c r="E46" s="133"/>
      <c r="F46" s="132"/>
      <c r="G46" s="132"/>
      <c r="J46" s="138"/>
      <c r="K46" s="138"/>
      <c r="L46" s="138"/>
    </row>
    <row r="47" spans="1:7" s="131" customFormat="1" ht="12.75">
      <c r="A47" s="114">
        <v>21.5</v>
      </c>
      <c r="B47" s="114">
        <v>1670</v>
      </c>
      <c r="C47" s="111">
        <v>111.72169700492174</v>
      </c>
      <c r="D47" s="93">
        <f t="shared" si="1"/>
        <v>66899.21976342618</v>
      </c>
      <c r="E47" s="133"/>
      <c r="F47" s="132"/>
      <c r="G47" s="132"/>
    </row>
    <row r="48" spans="1:7" s="131" customFormat="1" ht="12.75" customHeight="1">
      <c r="A48" s="114">
        <v>23</v>
      </c>
      <c r="B48" s="114">
        <v>1930</v>
      </c>
      <c r="C48" s="111">
        <v>126.31037102435558</v>
      </c>
      <c r="D48" s="93">
        <f t="shared" si="1"/>
        <v>65445.78809552101</v>
      </c>
      <c r="E48" s="133"/>
      <c r="F48" s="132"/>
      <c r="G48" s="132"/>
    </row>
    <row r="49" spans="1:7" s="131" customFormat="1" ht="12.75">
      <c r="A49" s="114">
        <v>25</v>
      </c>
      <c r="B49" s="114">
        <v>2245</v>
      </c>
      <c r="C49" s="111">
        <v>142.28971607772263</v>
      </c>
      <c r="D49" s="93">
        <f t="shared" si="1"/>
        <v>63380.719856446616</v>
      </c>
      <c r="E49" s="133"/>
      <c r="F49" s="132"/>
      <c r="G49" s="132"/>
    </row>
    <row r="50" spans="1:7" s="131" customFormat="1" ht="12.75">
      <c r="A50" s="114">
        <v>27</v>
      </c>
      <c r="B50" s="114">
        <v>2650</v>
      </c>
      <c r="C50" s="111">
        <v>163.00269138120842</v>
      </c>
      <c r="D50" s="93">
        <f t="shared" si="1"/>
        <v>61510.44957781451</v>
      </c>
      <c r="E50" s="133"/>
      <c r="F50" s="132"/>
      <c r="G50" s="132"/>
    </row>
    <row r="51" spans="1:7" s="131" customFormat="1" ht="12.75">
      <c r="A51" s="114">
        <v>29</v>
      </c>
      <c r="B51" s="114">
        <v>3015</v>
      </c>
      <c r="C51" s="111">
        <v>182.51220136686746</v>
      </c>
      <c r="D51" s="93">
        <f t="shared" si="1"/>
        <v>60534.72682151491</v>
      </c>
      <c r="E51" s="133"/>
      <c r="F51" s="132"/>
      <c r="G51" s="132"/>
    </row>
    <row r="52" spans="1:7" s="131" customFormat="1" ht="12.75">
      <c r="A52" s="114">
        <v>30.5</v>
      </c>
      <c r="B52" s="114">
        <v>3405</v>
      </c>
      <c r="C52" s="111">
        <v>203.34552320213595</v>
      </c>
      <c r="D52" s="93">
        <f t="shared" si="1"/>
        <v>59719.68375980498</v>
      </c>
      <c r="E52" s="133"/>
      <c r="F52" s="132"/>
      <c r="G52" s="132"/>
    </row>
    <row r="53" spans="1:7" s="131" customFormat="1" ht="12.75">
      <c r="A53" s="114">
        <v>33</v>
      </c>
      <c r="B53" s="114">
        <v>3905</v>
      </c>
      <c r="C53" s="111">
        <v>229.71478549940767</v>
      </c>
      <c r="D53" s="93">
        <f t="shared" si="1"/>
        <v>58825.809346839356</v>
      </c>
      <c r="E53" s="133"/>
      <c r="F53" s="132"/>
      <c r="G53" s="132"/>
    </row>
    <row r="54" spans="1:7" s="131" customFormat="1" ht="12.75">
      <c r="A54" s="114">
        <v>35</v>
      </c>
      <c r="B54" s="114">
        <v>4435</v>
      </c>
      <c r="C54" s="111">
        <v>257.50146250434216</v>
      </c>
      <c r="D54" s="93">
        <f t="shared" si="1"/>
        <v>58061.20913288437</v>
      </c>
      <c r="E54" s="133"/>
      <c r="F54" s="132"/>
      <c r="G54" s="132"/>
    </row>
    <row r="55" spans="1:7" s="131" customFormat="1" ht="12.75">
      <c r="A55" s="114">
        <v>39</v>
      </c>
      <c r="B55" s="114">
        <v>5395</v>
      </c>
      <c r="C55" s="111">
        <v>305.97437113903294</v>
      </c>
      <c r="D55" s="93">
        <f t="shared" si="1"/>
        <v>56714.43394606727</v>
      </c>
      <c r="E55" s="133"/>
      <c r="F55" s="132"/>
      <c r="G55" s="132"/>
    </row>
    <row r="56" spans="1:7" s="131" customFormat="1" ht="12.75">
      <c r="A56" s="114">
        <v>43</v>
      </c>
      <c r="B56" s="114">
        <v>6675</v>
      </c>
      <c r="C56" s="111">
        <v>368.3406182761909</v>
      </c>
      <c r="D56" s="93">
        <f t="shared" si="1"/>
        <v>55182.1150975567</v>
      </c>
      <c r="E56" s="133"/>
      <c r="F56" s="132"/>
      <c r="G56" s="132"/>
    </row>
    <row r="57" spans="1:7" s="131" customFormat="1" ht="12.75">
      <c r="A57" s="114">
        <v>47</v>
      </c>
      <c r="B57" s="114">
        <v>7845</v>
      </c>
      <c r="C57" s="111">
        <v>432.2485125</v>
      </c>
      <c r="D57" s="93">
        <f aca="true" t="shared" si="2" ref="D57:D63">(C57*1000)*(1000/B57)</f>
        <v>55098.59942638624</v>
      </c>
      <c r="E57" s="133"/>
      <c r="F57" s="132"/>
      <c r="G57" s="132"/>
    </row>
    <row r="58" spans="1:7" s="131" customFormat="1" ht="12.75">
      <c r="A58" s="114">
        <v>50</v>
      </c>
      <c r="B58" s="114">
        <v>9110</v>
      </c>
      <c r="C58" s="111">
        <v>497.38185</v>
      </c>
      <c r="D58" s="93">
        <f t="shared" si="2"/>
        <v>54597.34906695938</v>
      </c>
      <c r="E58" s="133"/>
      <c r="F58" s="132"/>
      <c r="G58" s="132"/>
    </row>
    <row r="59" spans="1:7" s="131" customFormat="1" ht="12.75">
      <c r="A59" s="114">
        <v>52</v>
      </c>
      <c r="B59" s="114">
        <v>9910</v>
      </c>
      <c r="C59" s="111">
        <v>538.8303375</v>
      </c>
      <c r="D59" s="93">
        <f t="shared" si="2"/>
        <v>54372.38521695258</v>
      </c>
      <c r="E59" s="133"/>
      <c r="F59" s="132"/>
      <c r="G59" s="132"/>
    </row>
    <row r="60" spans="1:7" s="131" customFormat="1" ht="12.75">
      <c r="A60" s="114">
        <v>54</v>
      </c>
      <c r="B60" s="114">
        <v>10600</v>
      </c>
      <c r="C60" s="111">
        <v>571.2904244250001</v>
      </c>
      <c r="D60" s="93">
        <f t="shared" si="2"/>
        <v>53895.323058962276</v>
      </c>
      <c r="E60" s="133"/>
      <c r="F60" s="132"/>
      <c r="G60" s="132"/>
    </row>
    <row r="61" spans="1:7" s="131" customFormat="1" ht="12.75">
      <c r="A61" s="114">
        <v>56</v>
      </c>
      <c r="B61" s="114">
        <v>11450</v>
      </c>
      <c r="C61" s="111">
        <v>607.5164024999999</v>
      </c>
      <c r="D61" s="93">
        <f t="shared" si="2"/>
        <v>53058.20109170305</v>
      </c>
      <c r="E61" s="133"/>
      <c r="F61" s="132"/>
      <c r="G61" s="132"/>
    </row>
    <row r="62" spans="1:7" s="131" customFormat="1" ht="12.75">
      <c r="A62" s="114">
        <v>58</v>
      </c>
      <c r="B62" s="114">
        <v>12050</v>
      </c>
      <c r="C62" s="111">
        <v>635.9382225</v>
      </c>
      <c r="D62" s="93">
        <f t="shared" si="2"/>
        <v>52774.95622406639</v>
      </c>
      <c r="E62" s="133"/>
      <c r="F62" s="132"/>
      <c r="G62" s="132"/>
    </row>
    <row r="63" spans="1:7" s="131" customFormat="1" ht="12.75">
      <c r="A63" s="114">
        <v>62</v>
      </c>
      <c r="B63" s="114">
        <v>13950</v>
      </c>
      <c r="C63" s="111">
        <v>734.2303499999999</v>
      </c>
      <c r="D63" s="93">
        <f t="shared" si="2"/>
        <v>52632.99999999999</v>
      </c>
      <c r="E63" s="133"/>
      <c r="F63" s="132"/>
      <c r="G63" s="132"/>
    </row>
    <row r="64" spans="1:7" s="131" customFormat="1" ht="12.75">
      <c r="A64" s="114">
        <v>66.5</v>
      </c>
      <c r="B64" s="114">
        <v>16450</v>
      </c>
      <c r="C64" s="111">
        <v>804.8249999999999</v>
      </c>
      <c r="D64" s="247">
        <f>(C64*1000)*(1000/B64)</f>
        <v>48925.53191489361</v>
      </c>
      <c r="E64" s="133"/>
      <c r="F64" s="132"/>
      <c r="G64" s="132"/>
    </row>
  </sheetData>
  <sheetProtection/>
  <mergeCells count="10">
    <mergeCell ref="D38:D39"/>
    <mergeCell ref="A40:A41"/>
    <mergeCell ref="B40:B41"/>
    <mergeCell ref="C41:D41"/>
    <mergeCell ref="A2:C2"/>
    <mergeCell ref="D2:D3"/>
    <mergeCell ref="A3:C3"/>
    <mergeCell ref="A4:A5"/>
    <mergeCell ref="B4:B5"/>
    <mergeCell ref="C5:D5"/>
  </mergeCells>
  <printOptions/>
  <pageMargins left="0.75" right="0.75" top="0.31" bottom="0.43" header="0.17" footer="0.22"/>
  <pageSetup fitToHeight="1" fitToWidth="1" horizontalDpi="600" verticalDpi="600" orientation="portrait" paperSize="9" scale="91" r:id="rId1"/>
  <headerFooter alignWithMargins="0">
    <oddHeader>&amp;C&amp;A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БМК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ГПС</dc:title>
  <dc:subject/>
  <dc:creator>Эльдар</dc:creator>
  <cp:keywords>RMMS.RU</cp:keywords>
  <dc:description/>
  <cp:lastModifiedBy>user</cp:lastModifiedBy>
  <cp:lastPrinted>2014-12-10T08:59:33Z</cp:lastPrinted>
  <dcterms:created xsi:type="dcterms:W3CDTF">2002-06-30T07:00:29Z</dcterms:created>
  <dcterms:modified xsi:type="dcterms:W3CDTF">2015-01-20T10:21:42Z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